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P&amp;L" sheetId="1" r:id="rId1"/>
    <sheet name="B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F" localSheetId="1">#REF!</definedName>
    <definedName name="\F" localSheetId="0">#REF!</definedName>
    <definedName name="\F">#REF!</definedName>
    <definedName name="__123Graph_A" hidden="1">'[15]Brand margin'!#REF!</definedName>
    <definedName name="_Order1" hidden="1">255</definedName>
    <definedName name="_Table1_In1" localSheetId="1" hidden="1">#REF!</definedName>
    <definedName name="_Table1_In1" localSheetId="0" hidden="1">#REF!</definedName>
    <definedName name="_Table1_In1" hidden="1">#REF!</definedName>
    <definedName name="_Table1_Out" localSheetId="1" hidden="1">#REF!</definedName>
    <definedName name="_Table1_Out" localSheetId="0" hidden="1">#REF!</definedName>
    <definedName name="_Table1_Out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CTESTDEB" localSheetId="1">#REF!</definedName>
    <definedName name="ACTESTDEB" localSheetId="0">#REF!</definedName>
    <definedName name="ACTESTDEB">#REF!</definedName>
    <definedName name="APRDEB" localSheetId="1">#REF!</definedName>
    <definedName name="APRDEB" localSheetId="0">#REF!</definedName>
    <definedName name="APRDEB">#REF!</definedName>
    <definedName name="asd" localSheetId="1">#REF!</definedName>
    <definedName name="asd" localSheetId="0">#REF!</definedName>
    <definedName name="asd">#REF!</definedName>
    <definedName name="AUGDEB" localSheetId="1">#REF!</definedName>
    <definedName name="AUGDEB" localSheetId="0">#REF!</definedName>
    <definedName name="AUGDEB">#REF!</definedName>
    <definedName name="BALSHT" localSheetId="1">#REF!</definedName>
    <definedName name="BALSHT" localSheetId="0">#REF!</definedName>
    <definedName name="BALSHT">#REF!</definedName>
    <definedName name="COMPARISON" localSheetId="1">#REF!</definedName>
    <definedName name="COMPARISON" localSheetId="0">#REF!</definedName>
    <definedName name="COMPARISON">#REF!</definedName>
    <definedName name="CONSADJ" localSheetId="1">#REF!</definedName>
    <definedName name="CONSADJ" localSheetId="0">#REF!</definedName>
    <definedName name="CONSADJ">#REF!</definedName>
    <definedName name="ConsBS" localSheetId="1">#REF!</definedName>
    <definedName name="ConsBS" localSheetId="0">#REF!</definedName>
    <definedName name="ConsBS">#REF!</definedName>
    <definedName name="CYC" localSheetId="1">#REF!</definedName>
    <definedName name="CYC" localSheetId="0">#REF!</definedName>
    <definedName name="CYC">#REF!</definedName>
    <definedName name="deb.xls" localSheetId="1">#REF!</definedName>
    <definedName name="deb.xls" localSheetId="0">#REF!</definedName>
    <definedName name="deb.xls">#REF!</definedName>
    <definedName name="DECDEB" localSheetId="1">#REF!</definedName>
    <definedName name="DECDEB" localSheetId="0">#REF!</definedName>
    <definedName name="DECDEB">#REF!</definedName>
    <definedName name="DETAIL1" localSheetId="1">#REF!</definedName>
    <definedName name="DETAIL1" localSheetId="0">#REF!</definedName>
    <definedName name="DETAIL1">#REF!</definedName>
    <definedName name="DETAIL2" localSheetId="1">#REF!</definedName>
    <definedName name="DETAIL2" localSheetId="0">#REF!</definedName>
    <definedName name="DETAIL2">#REF!</definedName>
    <definedName name="DETAIL4" localSheetId="1">#REF!</definedName>
    <definedName name="DETAIL4" localSheetId="0">#REF!</definedName>
    <definedName name="DETAIL4">#REF!</definedName>
    <definedName name="DETAIL5" localSheetId="1">#REF!</definedName>
    <definedName name="DETAIL5" localSheetId="0">#REF!</definedName>
    <definedName name="DETAIL5">#REF!</definedName>
    <definedName name="details">'[15]Brand margin'!#REF!</definedName>
    <definedName name="DF_cost">'[15]Brand margin'!$A$132:$Q$320</definedName>
    <definedName name="DF_pl">'[15]Brand margin'!$A$2:$Q$131</definedName>
    <definedName name="dfg" localSheetId="1">#REF!</definedName>
    <definedName name="dfg" localSheetId="0">#REF!</definedName>
    <definedName name="dfg">#REF!</definedName>
    <definedName name="DFREE_ACTEST" localSheetId="1">#REF!</definedName>
    <definedName name="DFREE_ACTEST" localSheetId="0">#REF!</definedName>
    <definedName name="DFREE_ACTEST">#REF!</definedName>
    <definedName name="DFREE_APR" localSheetId="1">#REF!</definedName>
    <definedName name="DFREE_APR" localSheetId="0">#REF!</definedName>
    <definedName name="DFREE_APR">#REF!</definedName>
    <definedName name="DFREE_AUG" localSheetId="1">#REF!</definedName>
    <definedName name="DFREE_AUG" localSheetId="0">#REF!</definedName>
    <definedName name="DFREE_AUG">#REF!</definedName>
    <definedName name="DFREE_DEC" localSheetId="1">#REF!</definedName>
    <definedName name="DFREE_DEC" localSheetId="0">#REF!</definedName>
    <definedName name="DFREE_DEC">#REF!</definedName>
    <definedName name="DFREE_FEB" localSheetId="1">#REF!</definedName>
    <definedName name="DFREE_FEB" localSheetId="0">#REF!</definedName>
    <definedName name="DFREE_FEB">#REF!</definedName>
    <definedName name="DFREE_JAN" localSheetId="1">#REF!</definedName>
    <definedName name="DFREE_JAN" localSheetId="0">#REF!</definedName>
    <definedName name="DFREE_JAN">#REF!</definedName>
    <definedName name="DFREE_JUL" localSheetId="1">#REF!</definedName>
    <definedName name="DFREE_JUL" localSheetId="0">#REF!</definedName>
    <definedName name="DFREE_JUL">#REF!</definedName>
    <definedName name="DFREE_JUN" localSheetId="1">#REF!</definedName>
    <definedName name="DFREE_JUN" localSheetId="0">#REF!</definedName>
    <definedName name="DFREE_JUN">#REF!</definedName>
    <definedName name="DFREE_MAC" localSheetId="1">#REF!</definedName>
    <definedName name="DFREE_MAC" localSheetId="0">#REF!</definedName>
    <definedName name="DFREE_MAC">#REF!</definedName>
    <definedName name="DFREE_MAY" localSheetId="1">#REF!</definedName>
    <definedName name="DFREE_MAY" localSheetId="0">#REF!</definedName>
    <definedName name="DFREE_MAY">#REF!</definedName>
    <definedName name="DFREE_NOV" localSheetId="1">#REF!</definedName>
    <definedName name="DFREE_NOV" localSheetId="0">#REF!</definedName>
    <definedName name="DFREE_NOV">#REF!</definedName>
    <definedName name="DFREE_OCT" localSheetId="1">#REF!</definedName>
    <definedName name="DFREE_OCT" localSheetId="0">#REF!</definedName>
    <definedName name="DFREE_OCT">#REF!</definedName>
    <definedName name="DFREE_SEP" localSheetId="1">#REF!</definedName>
    <definedName name="DFREE_SEP" localSheetId="0">#REF!</definedName>
    <definedName name="DFREE_SEP">#REF!</definedName>
    <definedName name="DFREE_YR2" localSheetId="1">#REF!</definedName>
    <definedName name="DFREE_YR2" localSheetId="0">#REF!</definedName>
    <definedName name="DFREE_YR2">#REF!</definedName>
    <definedName name="DFREE_YR3" localSheetId="1">#REF!</definedName>
    <definedName name="DFREE_YR3" localSheetId="0">#REF!</definedName>
    <definedName name="DFREE_YR3">#REF!</definedName>
    <definedName name="dsfg" localSheetId="1">#REF!</definedName>
    <definedName name="dsfg" localSheetId="0">#REF!</definedName>
    <definedName name="dsfg">#REF!</definedName>
    <definedName name="ersgt" localSheetId="1">#REF!</definedName>
    <definedName name="ersgt" localSheetId="0">#REF!</definedName>
    <definedName name="ersgt">#REF!</definedName>
    <definedName name="ert" localSheetId="1">#REF!</definedName>
    <definedName name="ert" localSheetId="0">#REF!</definedName>
    <definedName name="ert">#REF!</definedName>
    <definedName name="fds" localSheetId="1">#REF!</definedName>
    <definedName name="fds" localSheetId="0">#REF!</definedName>
    <definedName name="fds">#REF!</definedName>
    <definedName name="FEBDEB" localSheetId="1">#REF!</definedName>
    <definedName name="FEBDEB" localSheetId="0">#REF!</definedName>
    <definedName name="FEBDEB">#REF!</definedName>
    <definedName name="fgh" localSheetId="1">#REF!</definedName>
    <definedName name="fgh" localSheetId="0">#REF!</definedName>
    <definedName name="fgh">#REF!</definedName>
    <definedName name="g" localSheetId="1">#REF!</definedName>
    <definedName name="g" localSheetId="0">#REF!</definedName>
    <definedName name="g">#REF!</definedName>
    <definedName name="gfh" localSheetId="1">#REF!</definedName>
    <definedName name="gfh" localSheetId="0">#REF!</definedName>
    <definedName name="gfh">#REF!</definedName>
    <definedName name="ghj" localSheetId="1">#REF!</definedName>
    <definedName name="ghj" localSheetId="0">#REF!</definedName>
    <definedName name="ghj">#REF!</definedName>
    <definedName name="JANDEB" localSheetId="1">#REF!</definedName>
    <definedName name="JANDEB" localSheetId="0">#REF!</definedName>
    <definedName name="JANDEB">#REF!</definedName>
    <definedName name="JULDEB" localSheetId="1">#REF!</definedName>
    <definedName name="JULDEB" localSheetId="0">#REF!</definedName>
    <definedName name="JULDEB">#REF!</definedName>
    <definedName name="JUNDEB" localSheetId="1">#REF!</definedName>
    <definedName name="JUNDEB" localSheetId="0">#REF!</definedName>
    <definedName name="JUNDEB">#REF!</definedName>
    <definedName name="LOANS" localSheetId="1">'[3]bs12+0'!#REF!</definedName>
    <definedName name="LOANS" localSheetId="0">'[10]bs12+0'!#REF!</definedName>
    <definedName name="LOANS">'[3]bs12+0'!#REF!</definedName>
    <definedName name="MACDEB" localSheetId="1">#REF!</definedName>
    <definedName name="MACDEB" localSheetId="0">#REF!</definedName>
    <definedName name="MACDEB">#REF!</definedName>
    <definedName name="Macro1">'[15]Brand margin'!$A$2</definedName>
    <definedName name="MAYDEB" localSheetId="1">#REF!</definedName>
    <definedName name="MAYDEB" localSheetId="0">#REF!</definedName>
    <definedName name="MAYDEB">#REF!</definedName>
    <definedName name="MGTBS" localSheetId="1">#REF!</definedName>
    <definedName name="MGTBS" localSheetId="0">#REF!</definedName>
    <definedName name="MGTBS">#REF!</definedName>
    <definedName name="MTH11" localSheetId="1">#REF!</definedName>
    <definedName name="MTH11" localSheetId="0">#REF!</definedName>
    <definedName name="MTH11">#REF!</definedName>
    <definedName name="MTH12" localSheetId="1">#REF!</definedName>
    <definedName name="MTH12" localSheetId="0">#REF!</definedName>
    <definedName name="MTH12">#REF!</definedName>
    <definedName name="NFA" localSheetId="1">#REF!</definedName>
    <definedName name="NFA" localSheetId="0">#REF!</definedName>
    <definedName name="NFA">#REF!</definedName>
    <definedName name="NOVDEB" localSheetId="1">#REF!</definedName>
    <definedName name="NOVDEB" localSheetId="0">#REF!</definedName>
    <definedName name="NOVDEB">#REF!</definedName>
    <definedName name="npbtprev" localSheetId="1">'[2]Variance'!#REF!</definedName>
    <definedName name="npbtprev" localSheetId="0">'[9]Variance'!#REF!</definedName>
    <definedName name="npbtprev">'[2]Variance'!#REF!</definedName>
    <definedName name="OCTDEB" localSheetId="1">#REF!</definedName>
    <definedName name="OCTDEB" localSheetId="0">#REF!</definedName>
    <definedName name="OCTDEB">#REF!</definedName>
    <definedName name="P&amp;L" localSheetId="1">#REF!</definedName>
    <definedName name="P&amp;L" localSheetId="0">#REF!</definedName>
    <definedName name="P&amp;L">#REF!</definedName>
    <definedName name="PAGE1" localSheetId="1">#REF!</definedName>
    <definedName name="PAGE1" localSheetId="0">#REF!</definedName>
    <definedName name="PAGE1">#REF!</definedName>
    <definedName name="PAGE2" localSheetId="1">#REF!</definedName>
    <definedName name="PAGE2" localSheetId="0">#REF!</definedName>
    <definedName name="PAGE2">#REF!</definedName>
    <definedName name="PAGE3" localSheetId="1">#REF!</definedName>
    <definedName name="PAGE3" localSheetId="0">#REF!</definedName>
    <definedName name="PAGE3">#REF!</definedName>
    <definedName name="PAGE4" localSheetId="1">#REF!</definedName>
    <definedName name="PAGE4" localSheetId="0">#REF!</definedName>
    <definedName name="PAGE4">#REF!</definedName>
    <definedName name="PAGE5" localSheetId="1">#REF!</definedName>
    <definedName name="PAGE5" localSheetId="0">#REF!</definedName>
    <definedName name="PAGE5">#REF!</definedName>
    <definedName name="_xlnm.Print_Area" localSheetId="1">'BS'!$A$1:$E$59</definedName>
    <definedName name="_xlnm.Print_Area" localSheetId="0">'P&amp;L'!$A$1:$F$80</definedName>
    <definedName name="Range" localSheetId="1">#REF!</definedName>
    <definedName name="Range" localSheetId="0">#REF!</definedName>
    <definedName name="Range">#REF!</definedName>
    <definedName name="RECORDER">'[15]Brand margin'!$A:$A</definedName>
    <definedName name="SAVEMENU" localSheetId="1">#REF!</definedName>
    <definedName name="SAVEMENU" localSheetId="0">#REF!</definedName>
    <definedName name="SAVEMENU">#REF!</definedName>
    <definedName name="sd" localSheetId="1">#REF!</definedName>
    <definedName name="sd" localSheetId="0">#REF!</definedName>
    <definedName name="sd">#REF!</definedName>
    <definedName name="SEPDEB" localSheetId="1">#REF!</definedName>
    <definedName name="SEPDEB" localSheetId="0">#REF!</definedName>
    <definedName name="SEPDEB">#REF!</definedName>
    <definedName name="STK_ACTEST" localSheetId="1">#REF!</definedName>
    <definedName name="STK_ACTEST" localSheetId="0">#REF!</definedName>
    <definedName name="STK_ACTEST">#REF!</definedName>
    <definedName name="STK_APR" localSheetId="1">#REF!</definedName>
    <definedName name="STK_APR" localSheetId="0">#REF!</definedName>
    <definedName name="STK_APR">#REF!</definedName>
    <definedName name="STK_AUG" localSheetId="1">#REF!</definedName>
    <definedName name="STK_AUG" localSheetId="0">#REF!</definedName>
    <definedName name="STK_AUG">#REF!</definedName>
    <definedName name="STK_DEC" localSheetId="1">#REF!</definedName>
    <definedName name="STK_DEC" localSheetId="0">#REF!</definedName>
    <definedName name="STK_DEC">#REF!</definedName>
    <definedName name="STK_FEB" localSheetId="1">#REF!</definedName>
    <definedName name="STK_FEB" localSheetId="0">#REF!</definedName>
    <definedName name="STK_FEB">#REF!</definedName>
    <definedName name="STK_JAN" localSheetId="1">#REF!</definedName>
    <definedName name="STK_JAN" localSheetId="0">#REF!</definedName>
    <definedName name="STK_JAN">#REF!</definedName>
    <definedName name="STK_JUL" localSheetId="1">#REF!</definedName>
    <definedName name="STK_JUL" localSheetId="0">#REF!</definedName>
    <definedName name="STK_JUL">#REF!</definedName>
    <definedName name="STK_JUN" localSheetId="1">#REF!</definedName>
    <definedName name="STK_JUN" localSheetId="0">#REF!</definedName>
    <definedName name="STK_JUN">#REF!</definedName>
    <definedName name="STK_MAC" localSheetId="1">#REF!</definedName>
    <definedName name="STK_MAC" localSheetId="0">#REF!</definedName>
    <definedName name="STK_MAC">#REF!</definedName>
    <definedName name="STK_MAY" localSheetId="1">#REF!</definedName>
    <definedName name="STK_MAY" localSheetId="0">#REF!</definedName>
    <definedName name="STK_MAY">#REF!</definedName>
    <definedName name="STK_NOV" localSheetId="1">#REF!</definedName>
    <definedName name="STK_NOV" localSheetId="0">#REF!</definedName>
    <definedName name="STK_NOV">#REF!</definedName>
    <definedName name="STK_OCT" localSheetId="1">#REF!</definedName>
    <definedName name="STK_OCT" localSheetId="0">#REF!</definedName>
    <definedName name="STK_OCT">#REF!</definedName>
    <definedName name="STK_SEP" localSheetId="1">#REF!</definedName>
    <definedName name="STK_SEP" localSheetId="0">#REF!</definedName>
    <definedName name="STK_SEP">#REF!</definedName>
    <definedName name="STK_YR2" localSheetId="1">#REF!</definedName>
    <definedName name="STK_YR2" localSheetId="0">#REF!</definedName>
    <definedName name="STK_YR2">#REF!</definedName>
    <definedName name="STK_YR3" localSheetId="1">#REF!</definedName>
    <definedName name="STK_YR3" localSheetId="0">#REF!</definedName>
    <definedName name="STK_YR3">#REF!</definedName>
    <definedName name="SUBS" localSheetId="1">#REF!</definedName>
    <definedName name="SUBS" localSheetId="0">#REF!</definedName>
    <definedName name="SUBS">#REF!</definedName>
    <definedName name="sx" localSheetId="1">#REF!</definedName>
    <definedName name="sx" localSheetId="0">#REF!</definedName>
    <definedName name="sx">#REF!</definedName>
    <definedName name="UKREPORT" localSheetId="1">'[4]UK'!$B$5:$J$46</definedName>
    <definedName name="UKREPORT" localSheetId="0">'[11]UK'!$B$5:$J$46</definedName>
    <definedName name="UKREPORT">'[4]UK'!$B$5:$J$46</definedName>
    <definedName name="wer" localSheetId="1">#REF!</definedName>
    <definedName name="wer" localSheetId="0">#REF!</definedName>
    <definedName name="wer">#REF!</definedName>
    <definedName name="xcv" localSheetId="1">#REF!</definedName>
    <definedName name="xcv" localSheetId="0">#REF!</definedName>
    <definedName name="xcv">#REF!</definedName>
    <definedName name="YR2DEB" localSheetId="1">#REF!</definedName>
    <definedName name="YR2DEB" localSheetId="0">#REF!</definedName>
    <definedName name="YR2DEB">#REF!</definedName>
    <definedName name="YR3DEB" localSheetId="1">#REF!</definedName>
    <definedName name="YR3DEB" localSheetId="0">#REF!</definedName>
    <definedName name="YR3DEB">#REF!</definedName>
    <definedName name="zsdf" localSheetId="1">#REF!</definedName>
    <definedName name="zsdf" localSheetId="0">#REF!</definedName>
    <definedName name="zsdf">#REF!</definedName>
  </definedNames>
  <calcPr fullCalcOnLoad="1"/>
</workbook>
</file>

<file path=xl/sharedStrings.xml><?xml version="1.0" encoding="utf-8"?>
<sst xmlns="http://schemas.openxmlformats.org/spreadsheetml/2006/main" count="133" uniqueCount="114">
  <si>
    <t>BRITISH AMERICAN TOBACCO ( MALAYSIA ) BERHAD</t>
  </si>
  <si>
    <t>CONSOLIDATED INCOME STATEMENT</t>
  </si>
  <si>
    <t xml:space="preserve">PRECEDING </t>
  </si>
  <si>
    <t>CURRENT YEAR</t>
  </si>
  <si>
    <t>YEAR</t>
  </si>
  <si>
    <t>QUARTER</t>
  </si>
  <si>
    <t>CORRESPONDING</t>
  </si>
  <si>
    <t>RM'000</t>
  </si>
  <si>
    <t>1 (a)</t>
  </si>
  <si>
    <t>(b)</t>
  </si>
  <si>
    <t>Investment income</t>
  </si>
  <si>
    <t>(c)</t>
  </si>
  <si>
    <t xml:space="preserve">Other income including </t>
  </si>
  <si>
    <t>interest income</t>
  </si>
  <si>
    <t>2 (a)</t>
  </si>
  <si>
    <t>(d)</t>
  </si>
  <si>
    <t>Exceptional items</t>
  </si>
  <si>
    <t>(e)</t>
  </si>
  <si>
    <t>(f)</t>
  </si>
  <si>
    <t>(g)</t>
  </si>
  <si>
    <t>(h)</t>
  </si>
  <si>
    <t>(i) (i)</t>
  </si>
  <si>
    <t>(ii)</t>
  </si>
  <si>
    <t>Less minority interests</t>
  </si>
  <si>
    <t>(j)</t>
  </si>
  <si>
    <t>(k) (i)</t>
  </si>
  <si>
    <t>Extraordinary items</t>
  </si>
  <si>
    <t>(iii)</t>
  </si>
  <si>
    <t>(l)</t>
  </si>
  <si>
    <t>and extraordinary items</t>
  </si>
  <si>
    <t>3 (a)</t>
  </si>
  <si>
    <t>4(a)</t>
  </si>
  <si>
    <t>Dividend per share (sen)</t>
  </si>
  <si>
    <t>As at</t>
  </si>
  <si>
    <t xml:space="preserve">end  of </t>
  </si>
  <si>
    <t>preceding</t>
  </si>
  <si>
    <t>current quarter</t>
  </si>
  <si>
    <t>financial year-end</t>
  </si>
  <si>
    <t>Long Term Investments</t>
  </si>
  <si>
    <t>Intangible Assets</t>
  </si>
  <si>
    <t>Current Assets</t>
  </si>
  <si>
    <t>Current Liabilities</t>
  </si>
  <si>
    <t xml:space="preserve">  Provision for Taxation</t>
  </si>
  <si>
    <t xml:space="preserve">Net Current Assets </t>
  </si>
  <si>
    <t>Shareholders' Funds</t>
  </si>
  <si>
    <t>Share Capital</t>
  </si>
  <si>
    <t>Reserves</t>
  </si>
  <si>
    <t>Long Term Borrowings</t>
  </si>
  <si>
    <t>Other Long Term Liabilities</t>
  </si>
  <si>
    <t>Minority Interests</t>
  </si>
  <si>
    <t>TO</t>
  </si>
  <si>
    <t xml:space="preserve">  Amount due from Associated Company</t>
  </si>
  <si>
    <t xml:space="preserve">  Deposits with Financial Institutions</t>
  </si>
  <si>
    <t xml:space="preserve">  Cash and Bank Balances</t>
  </si>
  <si>
    <t>Investment in Associated Company</t>
  </si>
  <si>
    <t>(Company No : 4372-M)</t>
  </si>
  <si>
    <t>CONSOLIDATED BALANCE SHEET</t>
  </si>
  <si>
    <t>Net Tangible Assets per share (RM)</t>
  </si>
  <si>
    <t>CUMULATIVE QUARTER</t>
  </si>
  <si>
    <t>Revenue</t>
  </si>
  <si>
    <t>exceptional items, income tax, minority</t>
  </si>
  <si>
    <t>interests and extraordinary items</t>
  </si>
  <si>
    <t>Less finance cost</t>
  </si>
  <si>
    <t>Less depreciation and amortisation</t>
  </si>
  <si>
    <t>Income tax</t>
  </si>
  <si>
    <t>Profit after income tax, before deducting</t>
  </si>
  <si>
    <t>minority interests</t>
  </si>
  <si>
    <t>Net profit from ordinary activities</t>
  </si>
  <si>
    <t>attributable to members of the company</t>
  </si>
  <si>
    <t>Extraordinary items attributable to</t>
  </si>
  <si>
    <t>members of the company</t>
  </si>
  <si>
    <t>Net profit attributable to the members</t>
  </si>
  <si>
    <t>of the company</t>
  </si>
  <si>
    <t xml:space="preserve">after deducting any provision for </t>
  </si>
  <si>
    <t>preference dividends, if any:</t>
  </si>
  <si>
    <t xml:space="preserve">    Basic (based on 285,530,000 ordinary</t>
  </si>
  <si>
    <t>Property, Plant and Equipment</t>
  </si>
  <si>
    <t>Goodwill on Consolidation</t>
  </si>
  <si>
    <t xml:space="preserve">  Trade Receivables</t>
  </si>
  <si>
    <t xml:space="preserve">  Other Payables</t>
  </si>
  <si>
    <t xml:space="preserve">  Amount due from Related Companies</t>
  </si>
  <si>
    <t xml:space="preserve">  Trade Payables</t>
  </si>
  <si>
    <t xml:space="preserve">  Amount due to Related Companies</t>
  </si>
  <si>
    <t xml:space="preserve">  Proposed Dividend</t>
  </si>
  <si>
    <t>AS AT END OF CURRENT QUARTER</t>
  </si>
  <si>
    <t>AS AT PRECEDING FINANCIAL YEAR END</t>
  </si>
  <si>
    <t>Net tangible assets per</t>
  </si>
  <si>
    <t>share (RM)</t>
  </si>
  <si>
    <t xml:space="preserve">  Inventories</t>
  </si>
  <si>
    <t>Profit before income tax, minority interests and</t>
  </si>
  <si>
    <t>extraordinary items</t>
  </si>
  <si>
    <t>Share of profit of associated company</t>
  </si>
  <si>
    <t>Profit before income tax, minority interests</t>
  </si>
  <si>
    <t>Earnings per share based on 2(l) above</t>
  </si>
  <si>
    <t xml:space="preserve">  Other Receivables</t>
  </si>
  <si>
    <t>Operating profit before finance cost,</t>
  </si>
  <si>
    <t>depreciation and amortisation,</t>
  </si>
  <si>
    <t xml:space="preserve">  Short Term Investments</t>
  </si>
  <si>
    <t xml:space="preserve">  Amount due to Associated Company</t>
  </si>
  <si>
    <t>31.12.2001</t>
  </si>
  <si>
    <t xml:space="preserve">  Capital Reserve</t>
  </si>
  <si>
    <t xml:space="preserve">  Retained Profit</t>
  </si>
  <si>
    <t>THE FIGURES HAVE NOT BEEN AUDITED.</t>
  </si>
  <si>
    <t>01.01.2002</t>
  </si>
  <si>
    <t>01.01.2001</t>
  </si>
  <si>
    <t>30.06.2002</t>
  </si>
  <si>
    <t>30.06.2001</t>
  </si>
  <si>
    <t>QUARTERLY REPORT ON CONSOLIDATED RESULTS FOR THE SECOND QUARTER ENDED 30 JUNE 2002.</t>
  </si>
  <si>
    <t>SECOND QUARTER</t>
  </si>
  <si>
    <t>30.6.2002</t>
  </si>
  <si>
    <t xml:space="preserve">  shares - sen</t>
  </si>
  <si>
    <t>Dividend Description</t>
  </si>
  <si>
    <t>Interim(FYE31.12.2002)</t>
  </si>
  <si>
    <t>Interim(FYE31.12.2001)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</si>
</sst>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_);[Red]\(#,##0\);_(* &quot;-&quot;??_)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ms Rmn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Times New Roman"/>
      <family val="0"/>
    </font>
    <font>
      <b/>
      <sz val="12"/>
      <name val="Arial"/>
      <family val="2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15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 quotePrefix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164" fontId="1" fillId="0" borderId="6" xfId="15" applyNumberFormat="1" applyFont="1" applyBorder="1" applyAlignment="1">
      <alignment horizontal="centerContinuous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164" fontId="0" fillId="0" borderId="5" xfId="15" applyNumberFormat="1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/>
    </xf>
    <xf numFmtId="164" fontId="0" fillId="0" borderId="9" xfId="15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9" xfId="0" applyFont="1" applyBorder="1" applyAlignment="1" quotePrefix="1">
      <alignment horizontal="left"/>
    </xf>
    <xf numFmtId="0" fontId="0" fillId="0" borderId="9" xfId="0" applyFont="1" applyBorder="1" applyAlignment="1" quotePrefix="1">
      <alignment horizontal="right"/>
    </xf>
    <xf numFmtId="0" fontId="0" fillId="0" borderId="6" xfId="0" applyFont="1" applyBorder="1" applyAlignment="1" quotePrefix="1">
      <alignment horizontal="left"/>
    </xf>
    <xf numFmtId="165" fontId="0" fillId="0" borderId="9" xfId="15" applyNumberFormat="1" applyFont="1" applyBorder="1" applyAlignment="1">
      <alignment horizontal="right"/>
    </xf>
    <xf numFmtId="165" fontId="0" fillId="0" borderId="9" xfId="15" applyNumberFormat="1" applyFont="1" applyBorder="1" applyAlignment="1" quotePrefix="1">
      <alignment horizontal="left"/>
    </xf>
    <xf numFmtId="165" fontId="0" fillId="0" borderId="9" xfId="15" applyNumberFormat="1" applyFont="1" applyBorder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0" fontId="0" fillId="0" borderId="11" xfId="0" applyFont="1" applyBorder="1" applyAlignment="1">
      <alignment/>
    </xf>
    <xf numFmtId="164" fontId="0" fillId="0" borderId="10" xfId="15" applyNumberFormat="1" applyFont="1" applyFill="1" applyBorder="1" applyAlignment="1">
      <alignment horizontal="center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centerContinuous"/>
    </xf>
    <xf numFmtId="0" fontId="0" fillId="0" borderId="10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1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4" fontId="6" fillId="0" borderId="0" xfId="15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164" fontId="5" fillId="0" borderId="9" xfId="15" applyNumberFormat="1" applyFont="1" applyBorder="1" applyAlignment="1">
      <alignment horizontal="center"/>
    </xf>
    <xf numFmtId="164" fontId="0" fillId="0" borderId="5" xfId="15" applyNumberFormat="1" applyFont="1" applyBorder="1" applyAlignment="1" quotePrefix="1">
      <alignment horizontal="center"/>
    </xf>
    <xf numFmtId="15" fontId="1" fillId="0" borderId="0" xfId="0" applyNumberFormat="1" applyFont="1" applyAlignment="1" quotePrefix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7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43" fontId="0" fillId="0" borderId="5" xfId="15" applyNumberFormat="1" applyFont="1" applyFill="1" applyBorder="1" applyAlignment="1" quotePrefix="1">
      <alignment horizontal="right"/>
    </xf>
    <xf numFmtId="43" fontId="0" fillId="0" borderId="6" xfId="15" applyNumberFormat="1" applyFont="1" applyFill="1" applyBorder="1" applyAlignment="1" quotePrefix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6" fontId="0" fillId="0" borderId="2" xfId="0" applyNumberFormat="1" applyFont="1" applyFill="1" applyBorder="1" applyAlignment="1" applyProtection="1">
      <alignment horizontal="centerContinuous"/>
      <protection/>
    </xf>
    <xf numFmtId="166" fontId="9" fillId="0" borderId="4" xfId="0" applyNumberFormat="1" applyFont="1" applyFill="1" applyBorder="1" applyAlignment="1" applyProtection="1">
      <alignment horizontal="centerContinuous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0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4" fontId="0" fillId="0" borderId="0" xfId="15" applyNumberForma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 horizontal="right"/>
    </xf>
    <xf numFmtId="43" fontId="0" fillId="0" borderId="0" xfId="15" applyNumberFormat="1" applyFill="1" applyBorder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3" xfId="15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164" fontId="0" fillId="0" borderId="3" xfId="15" applyNumberFormat="1" applyFont="1" applyBorder="1" applyAlignment="1">
      <alignment horizontal="right"/>
    </xf>
    <xf numFmtId="16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 horizontal="centerContinuous"/>
    </xf>
    <xf numFmtId="164" fontId="2" fillId="0" borderId="0" xfId="15" applyNumberFormat="1" applyFont="1" applyAlignment="1">
      <alignment horizontal="centerContinuous"/>
    </xf>
    <xf numFmtId="0" fontId="10" fillId="0" borderId="0" xfId="0" applyFont="1" applyBorder="1" applyAlignment="1" quotePrefix="1">
      <alignment horizontal="left"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10" fillId="0" borderId="5" xfId="0" applyFont="1" applyBorder="1" applyAlignment="1">
      <alignment horizontal="centerContinuous"/>
    </xf>
    <xf numFmtId="164" fontId="10" fillId="0" borderId="6" xfId="15" applyNumberFormat="1" applyFont="1" applyBorder="1" applyAlignment="1">
      <alignment horizontal="centerContinuous"/>
    </xf>
    <xf numFmtId="0" fontId="2" fillId="0" borderId="7" xfId="0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11" xfId="15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9" xfId="15" applyNumberFormat="1" applyFont="1" applyBorder="1" applyAlignment="1">
      <alignment horizontal="center"/>
    </xf>
    <xf numFmtId="164" fontId="2" fillId="0" borderId="5" xfId="15" applyNumberFormat="1" applyFont="1" applyBorder="1" applyAlignment="1" quotePrefix="1">
      <alignment horizontal="center"/>
    </xf>
    <xf numFmtId="164" fontId="0" fillId="0" borderId="9" xfId="15" applyNumberFormat="1" applyFont="1" applyBorder="1" applyAlignment="1" quotePrefix="1">
      <alignment horizontal="center"/>
    </xf>
    <xf numFmtId="0" fontId="10" fillId="0" borderId="7" xfId="0" applyFont="1" applyBorder="1" applyAlignment="1">
      <alignment horizontal="center"/>
    </xf>
    <xf numFmtId="164" fontId="10" fillId="0" borderId="10" xfId="15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 horizontal="center"/>
    </xf>
    <xf numFmtId="164" fontId="11" fillId="0" borderId="9" xfId="15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164" fontId="2" fillId="0" borderId="9" xfId="15" applyNumberFormat="1" applyFont="1" applyBorder="1" applyAlignment="1">
      <alignment/>
    </xf>
    <xf numFmtId="165" fontId="2" fillId="0" borderId="9" xfId="15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9" xfId="15" applyNumberFormat="1" applyFont="1" applyFill="1" applyBorder="1" applyAlignment="1">
      <alignment horizontal="center"/>
    </xf>
    <xf numFmtId="164" fontId="2" fillId="0" borderId="9" xfId="15" applyNumberFormat="1" applyFont="1" applyBorder="1" applyAlignment="1">
      <alignment horizontal="right"/>
    </xf>
    <xf numFmtId="43" fontId="2" fillId="0" borderId="9" xfId="15" applyFont="1" applyBorder="1" applyAlignment="1">
      <alignment horizontal="right"/>
    </xf>
    <xf numFmtId="164" fontId="2" fillId="0" borderId="10" xfId="15" applyNumberFormat="1" applyFont="1" applyFill="1" applyBorder="1" applyAlignment="1">
      <alignment horizontal="center"/>
    </xf>
    <xf numFmtId="164" fontId="0" fillId="0" borderId="10" xfId="15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66" fontId="2" fillId="0" borderId="2" xfId="0" applyNumberFormat="1" applyFont="1" applyFill="1" applyBorder="1" applyAlignment="1" applyProtection="1">
      <alignment horizontal="centerContinuous"/>
      <protection/>
    </xf>
    <xf numFmtId="164" fontId="12" fillId="0" borderId="4" xfId="15" applyNumberFormat="1" applyFont="1" applyFill="1" applyBorder="1" applyAlignment="1" applyProtection="1">
      <alignment horizontal="centerContinuous"/>
      <protection/>
    </xf>
    <xf numFmtId="0" fontId="2" fillId="0" borderId="7" xfId="0" applyFont="1" applyFill="1" applyBorder="1" applyAlignment="1">
      <alignment/>
    </xf>
    <xf numFmtId="164" fontId="2" fillId="0" borderId="8" xfId="15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43" fontId="2" fillId="0" borderId="4" xfId="15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43" fontId="2" fillId="0" borderId="5" xfId="15" applyNumberFormat="1" applyFont="1" applyFill="1" applyBorder="1" applyAlignment="1" quotePrefix="1">
      <alignment horizontal="right"/>
    </xf>
    <xf numFmtId="164" fontId="2" fillId="0" borderId="6" xfId="15" applyNumberFormat="1" applyFont="1" applyFill="1" applyBorder="1" applyAlignment="1" quotePrefix="1">
      <alignment horizontal="right"/>
    </xf>
    <xf numFmtId="0" fontId="2" fillId="0" borderId="7" xfId="0" applyFont="1" applyFill="1" applyBorder="1" applyAlignment="1">
      <alignment horizontal="center"/>
    </xf>
    <xf numFmtId="164" fontId="2" fillId="0" borderId="8" xfId="15" applyNumberFormat="1" applyFont="1" applyFill="1" applyBorder="1" applyAlignment="1">
      <alignment horizontal="center"/>
    </xf>
    <xf numFmtId="43" fontId="2" fillId="0" borderId="9" xfId="15" applyFont="1" applyBorder="1" applyAlignment="1">
      <alignment horizontal="center"/>
    </xf>
    <xf numFmtId="43" fontId="0" fillId="0" borderId="9" xfId="15" applyFont="1" applyBorder="1" applyAlignment="1">
      <alignment horizontal="right"/>
    </xf>
    <xf numFmtId="164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Intercobalanc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\stats\12bs-ca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\1MONTH\11nov98\8CASHF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\1MONTH\11nov98\mopecom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Andy2\2Csfhlow\4apr\G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My%20Documents\Bat(M)%20-%201999\Hyperion\QBS\Qualifying%20Trade%20wk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\KL\KL\Yr2000\Mope\12-00\Mgmt%20Report\MKTG%20FIN(1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A\HQFCHELP\Bat(M)%20-%201999-2000\2002\06-02\Mgt%20rpt\Hyp%20bs%20-%20June02(MOPE6+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asboard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stats\12bs-c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8CASHF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mopecom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2\2Csfhlow\4apr\G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y%20Documents\Bat(M)%20-%201999\Hyperion\QBS\Qualifying%20Trade%20wk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Intercobalanc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t(M)%20-%201999\Reporting\Mar00\BATSTAT%2003\Masboard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grp"/>
      <sheetName val="Confirmation"/>
      <sheetName val="Confirm"/>
      <sheetName val="Exch rat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q.trade"/>
      <sheetName val="STK STATEME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rand margin"/>
      <sheetName val="ACT_YTD Oct"/>
      <sheetName val="ACT_YTD Dec"/>
      <sheetName val="PLAN_YTD Oct"/>
      <sheetName val="PLAN_YTD Nov"/>
      <sheetName val="PLAN_YTD Dec"/>
    </sheetNames>
    <sheetDataSet>
      <sheetData sheetId="0">
        <row r="1">
          <cell r="A1" t="str">
            <v>Change links to current month (ACT_YTD Mth)</v>
          </cell>
        </row>
        <row r="2">
          <cell r="B2" t="str">
            <v>BRITISH AMERICAN TOBACCO MALAYSIA</v>
          </cell>
        </row>
        <row r="3">
          <cell r="B3" t="str">
            <v>MANAGEMENT REPORT FOR DECEMBER 2000</v>
          </cell>
        </row>
        <row r="4">
          <cell r="B4" t="str">
            <v>BRAND PROFITABILITY VS PLAN - DOMESTIC</v>
          </cell>
        </row>
        <row r="5">
          <cell r="C5" t="str">
            <v>Total</v>
          </cell>
          <cell r="D5">
            <v>31</v>
          </cell>
          <cell r="G5">
            <v>31</v>
          </cell>
          <cell r="H5">
            <v>11</v>
          </cell>
          <cell r="J5">
            <v>11</v>
          </cell>
        </row>
        <row r="6">
          <cell r="C6" t="str">
            <v>Dunhill</v>
          </cell>
          <cell r="D6">
            <v>25</v>
          </cell>
          <cell r="G6">
            <v>25</v>
          </cell>
          <cell r="H6">
            <v>5</v>
          </cell>
          <cell r="J6">
            <v>5</v>
          </cell>
        </row>
        <row r="7">
          <cell r="C7" t="str">
            <v>B&amp;H</v>
          </cell>
          <cell r="D7">
            <v>26</v>
          </cell>
          <cell r="G7">
            <v>26</v>
          </cell>
          <cell r="H7">
            <v>6</v>
          </cell>
          <cell r="J7">
            <v>6</v>
          </cell>
        </row>
        <row r="8">
          <cell r="C8" t="str">
            <v>Perilly's</v>
          </cell>
          <cell r="D8">
            <v>27</v>
          </cell>
          <cell r="G8">
            <v>27</v>
          </cell>
          <cell r="H8">
            <v>7</v>
          </cell>
          <cell r="J8">
            <v>7</v>
          </cell>
        </row>
        <row r="9">
          <cell r="C9" t="str">
            <v>Peter S.</v>
          </cell>
          <cell r="D9">
            <v>28</v>
          </cell>
          <cell r="G9">
            <v>28</v>
          </cell>
          <cell r="H9">
            <v>8</v>
          </cell>
          <cell r="J9">
            <v>8</v>
          </cell>
        </row>
        <row r="10">
          <cell r="C10" t="str">
            <v>Kent</v>
          </cell>
          <cell r="D10">
            <v>29</v>
          </cell>
          <cell r="G10">
            <v>29</v>
          </cell>
          <cell r="H10">
            <v>9</v>
          </cell>
          <cell r="J10">
            <v>9</v>
          </cell>
        </row>
        <row r="11">
          <cell r="C11" t="str">
            <v>Others</v>
          </cell>
          <cell r="D11">
            <v>30</v>
          </cell>
          <cell r="G11">
            <v>30</v>
          </cell>
          <cell r="H11">
            <v>10</v>
          </cell>
          <cell r="J11">
            <v>10</v>
          </cell>
        </row>
        <row r="13">
          <cell r="D13" t="str">
            <v>ACTUAL RESULTS</v>
          </cell>
          <cell r="G13" t="str">
            <v>ACTUAL RESULTS</v>
          </cell>
          <cell r="K13" t="str">
            <v>LATEST ESTIMATE</v>
          </cell>
        </row>
        <row r="14">
          <cell r="D14" t="str">
            <v>CURRENT MONTH</v>
          </cell>
          <cell r="G14" t="str">
            <v>YEAR TO DATE</v>
          </cell>
          <cell r="J14" t="str">
            <v>Revised</v>
          </cell>
        </row>
        <row r="15">
          <cell r="D15" t="str">
            <v>Actual</v>
          </cell>
          <cell r="E15" t="str">
            <v>Plan</v>
          </cell>
          <cell r="F15" t="str">
            <v>Variance</v>
          </cell>
          <cell r="G15" t="str">
            <v>Actual</v>
          </cell>
          <cell r="H15" t="str">
            <v>Plan</v>
          </cell>
          <cell r="I15" t="str">
            <v>Variance</v>
          </cell>
          <cell r="J15" t="str">
            <v>CoPlan</v>
          </cell>
          <cell r="K15" t="str">
            <v>MOPE</v>
          </cell>
          <cell r="L15" t="str">
            <v>Variance</v>
          </cell>
        </row>
        <row r="16">
          <cell r="E16" t="str">
            <v>2000</v>
          </cell>
          <cell r="F16" t="str">
            <v>(Adverse)</v>
          </cell>
          <cell r="H16" t="str">
            <v>2000</v>
          </cell>
          <cell r="I16" t="str">
            <v>(Adverse)</v>
          </cell>
          <cell r="K16" t="str">
            <v>12 + 0</v>
          </cell>
          <cell r="L16" t="str">
            <v>(Adverse)</v>
          </cell>
        </row>
        <row r="18">
          <cell r="B18" t="str">
            <v>SALES VOLUME (Cig millions)</v>
          </cell>
          <cell r="D18">
            <v>0</v>
          </cell>
          <cell r="E18">
            <v>0</v>
          </cell>
          <cell r="F18">
            <v>0</v>
          </cell>
          <cell r="G18">
            <v>13366</v>
          </cell>
          <cell r="H18">
            <v>12670.659999999998</v>
          </cell>
          <cell r="I18">
            <v>695.3400000000033</v>
          </cell>
          <cell r="J18">
            <v>12670.659999999998</v>
          </cell>
          <cell r="K18">
            <v>13366</v>
          </cell>
          <cell r="L18">
            <v>695.3400000000033</v>
          </cell>
        </row>
        <row r="19">
          <cell r="A19">
            <v>8</v>
          </cell>
          <cell r="B19" t="str">
            <v>-</v>
          </cell>
          <cell r="C19" t="str">
            <v>Dunhill</v>
          </cell>
          <cell r="F19">
            <v>0</v>
          </cell>
          <cell r="G19">
            <v>8695</v>
          </cell>
          <cell r="H19">
            <v>8014.609999999999</v>
          </cell>
          <cell r="I19">
            <v>680.3900000000012</v>
          </cell>
          <cell r="J19">
            <v>8014.609999999999</v>
          </cell>
          <cell r="K19">
            <v>8695</v>
          </cell>
          <cell r="L19">
            <v>680.3900000000012</v>
          </cell>
        </row>
        <row r="20">
          <cell r="A20">
            <v>8</v>
          </cell>
          <cell r="B20" t="str">
            <v>-</v>
          </cell>
          <cell r="C20" t="str">
            <v>B&amp;H</v>
          </cell>
          <cell r="F20">
            <v>0</v>
          </cell>
          <cell r="G20">
            <v>1192</v>
          </cell>
          <cell r="H20">
            <v>1217.62</v>
          </cell>
          <cell r="I20">
            <v>-25.61999999999989</v>
          </cell>
          <cell r="J20">
            <v>1217.62</v>
          </cell>
          <cell r="K20">
            <v>1192</v>
          </cell>
          <cell r="L20">
            <v>-25.61999999999989</v>
          </cell>
        </row>
        <row r="21">
          <cell r="A21">
            <v>8</v>
          </cell>
          <cell r="B21" t="str">
            <v>-</v>
          </cell>
          <cell r="C21" t="str">
            <v>Perilly's</v>
          </cell>
          <cell r="F21">
            <v>0</v>
          </cell>
          <cell r="G21">
            <v>1365</v>
          </cell>
          <cell r="H21">
            <v>1368.29</v>
          </cell>
          <cell r="I21">
            <v>-3.2899999999999636</v>
          </cell>
          <cell r="J21">
            <v>1368.29</v>
          </cell>
          <cell r="K21">
            <v>1365</v>
          </cell>
          <cell r="L21">
            <v>-3.2899999999999636</v>
          </cell>
        </row>
        <row r="22">
          <cell r="A22">
            <v>8</v>
          </cell>
          <cell r="B22" t="str">
            <v>-</v>
          </cell>
          <cell r="C22" t="str">
            <v>Peter S.</v>
          </cell>
          <cell r="F22">
            <v>0</v>
          </cell>
          <cell r="G22">
            <v>811</v>
          </cell>
          <cell r="H22">
            <v>778.3699999999999</v>
          </cell>
          <cell r="I22">
            <v>32.63000000000011</v>
          </cell>
          <cell r="J22">
            <v>778.3699999999999</v>
          </cell>
          <cell r="K22">
            <v>811</v>
          </cell>
          <cell r="L22">
            <v>32.63000000000011</v>
          </cell>
        </row>
        <row r="23">
          <cell r="A23">
            <v>8</v>
          </cell>
          <cell r="B23" t="str">
            <v>-</v>
          </cell>
          <cell r="C23" t="str">
            <v>Kent</v>
          </cell>
          <cell r="F23">
            <v>0</v>
          </cell>
          <cell r="G23">
            <v>315</v>
          </cell>
          <cell r="H23">
            <v>290.27000000000004</v>
          </cell>
          <cell r="I23">
            <v>24.72999999999996</v>
          </cell>
          <cell r="J23">
            <v>290.27000000000004</v>
          </cell>
          <cell r="K23">
            <v>315</v>
          </cell>
          <cell r="L23">
            <v>24.72999999999996</v>
          </cell>
        </row>
        <row r="24">
          <cell r="A24">
            <v>8</v>
          </cell>
          <cell r="B24" t="str">
            <v>-</v>
          </cell>
          <cell r="C24" t="str">
            <v>Others</v>
          </cell>
          <cell r="G24">
            <v>988</v>
          </cell>
          <cell r="H24">
            <v>1001.4999999999982</v>
          </cell>
          <cell r="I24">
            <v>-13.499999999998181</v>
          </cell>
          <cell r="J24">
            <v>1001.4999999999982</v>
          </cell>
          <cell r="K24">
            <v>988</v>
          </cell>
          <cell r="L24">
            <v>-13.499999999998181</v>
          </cell>
        </row>
        <row r="26">
          <cell r="D26" t="str">
            <v>RM '000</v>
          </cell>
          <cell r="E26" t="str">
            <v>RM '000</v>
          </cell>
          <cell r="F26" t="str">
            <v>RM '000</v>
          </cell>
          <cell r="G26" t="str">
            <v>RM '000</v>
          </cell>
          <cell r="H26" t="str">
            <v>RM '000</v>
          </cell>
          <cell r="I26" t="str">
            <v>RM '000</v>
          </cell>
          <cell r="J26" t="str">
            <v>RM '000</v>
          </cell>
          <cell r="K26" t="str">
            <v>RM '000</v>
          </cell>
          <cell r="L26" t="str">
            <v>RM '000</v>
          </cell>
        </row>
        <row r="28">
          <cell r="A28">
            <v>15</v>
          </cell>
          <cell r="B28" t="str">
            <v>GROSS TURNOVER</v>
          </cell>
          <cell r="F28">
            <v>0</v>
          </cell>
          <cell r="G28">
            <v>2439698</v>
          </cell>
          <cell r="H28">
            <v>2329058</v>
          </cell>
          <cell r="I28">
            <v>110640</v>
          </cell>
          <cell r="J28">
            <v>2329058</v>
          </cell>
          <cell r="K28">
            <v>2439698</v>
          </cell>
          <cell r="L28">
            <v>110640</v>
          </cell>
        </row>
        <row r="30">
          <cell r="A30">
            <v>17</v>
          </cell>
          <cell r="B30" t="str">
            <v>Excise duty</v>
          </cell>
          <cell r="F30">
            <v>0</v>
          </cell>
          <cell r="G30">
            <v>-475911</v>
          </cell>
          <cell r="H30">
            <v>-460195</v>
          </cell>
          <cell r="I30">
            <v>-15716</v>
          </cell>
          <cell r="J30">
            <v>-460195</v>
          </cell>
          <cell r="K30">
            <v>-475911</v>
          </cell>
          <cell r="L30">
            <v>-15716</v>
          </cell>
        </row>
        <row r="31">
          <cell r="A31">
            <v>18</v>
          </cell>
          <cell r="B31" t="str">
            <v>Sales Tax</v>
          </cell>
          <cell r="F31">
            <v>0</v>
          </cell>
          <cell r="G31">
            <v>-214955</v>
          </cell>
          <cell r="H31">
            <v>-202792</v>
          </cell>
          <cell r="I31">
            <v>-12163</v>
          </cell>
          <cell r="J31">
            <v>-202792</v>
          </cell>
          <cell r="K31">
            <v>-214955</v>
          </cell>
          <cell r="L31">
            <v>-12163</v>
          </cell>
        </row>
        <row r="32">
          <cell r="A32">
            <v>19</v>
          </cell>
          <cell r="B32" t="str">
            <v>Duty on leaf</v>
          </cell>
          <cell r="F32">
            <v>0</v>
          </cell>
          <cell r="G32">
            <v>-135964</v>
          </cell>
          <cell r="H32">
            <v>-133888</v>
          </cell>
          <cell r="I32">
            <v>-2076</v>
          </cell>
          <cell r="J32">
            <v>-133888</v>
          </cell>
          <cell r="K32">
            <v>-135964</v>
          </cell>
          <cell r="L32">
            <v>-2076</v>
          </cell>
        </row>
        <row r="33">
          <cell r="B33" t="str">
            <v>Government Levies</v>
          </cell>
          <cell r="D33">
            <v>0</v>
          </cell>
          <cell r="E33">
            <v>0</v>
          </cell>
          <cell r="F33">
            <v>0</v>
          </cell>
          <cell r="G33">
            <v>-826830</v>
          </cell>
          <cell r="H33">
            <v>-796875</v>
          </cell>
          <cell r="I33">
            <v>-29955</v>
          </cell>
          <cell r="J33">
            <v>-796875</v>
          </cell>
          <cell r="K33">
            <v>-826830</v>
          </cell>
          <cell r="L33">
            <v>-29955</v>
          </cell>
        </row>
        <row r="35">
          <cell r="B35" t="str">
            <v>NET TURNOVER</v>
          </cell>
          <cell r="D35">
            <v>0</v>
          </cell>
          <cell r="E35">
            <v>0</v>
          </cell>
          <cell r="F35">
            <v>0</v>
          </cell>
          <cell r="G35">
            <v>1612868</v>
          </cell>
          <cell r="H35">
            <v>1532183</v>
          </cell>
          <cell r="I35">
            <v>80685</v>
          </cell>
          <cell r="J35">
            <v>1532183</v>
          </cell>
          <cell r="K35">
            <v>1612868</v>
          </cell>
          <cell r="L35">
            <v>80685</v>
          </cell>
        </row>
        <row r="37">
          <cell r="A37">
            <v>25</v>
          </cell>
          <cell r="B37" t="str">
            <v>Leaf</v>
          </cell>
          <cell r="F37">
            <v>0</v>
          </cell>
          <cell r="G37">
            <v>-222381</v>
          </cell>
          <cell r="H37">
            <v>-214322</v>
          </cell>
          <cell r="I37">
            <v>-8059</v>
          </cell>
          <cell r="J37">
            <v>-214322</v>
          </cell>
          <cell r="K37">
            <v>-222381</v>
          </cell>
          <cell r="L37">
            <v>-8059</v>
          </cell>
        </row>
        <row r="38">
          <cell r="A38">
            <v>26</v>
          </cell>
          <cell r="B38" t="str">
            <v>Wrapping</v>
          </cell>
          <cell r="F38">
            <v>0</v>
          </cell>
          <cell r="G38">
            <v>-137888</v>
          </cell>
          <cell r="H38">
            <v>-129995</v>
          </cell>
          <cell r="I38">
            <v>-7893</v>
          </cell>
          <cell r="J38">
            <v>-129995</v>
          </cell>
          <cell r="K38">
            <v>-137888</v>
          </cell>
          <cell r="L38">
            <v>-7893</v>
          </cell>
        </row>
        <row r="39">
          <cell r="A39">
            <v>27</v>
          </cell>
          <cell r="B39" t="str">
            <v>Cost of Bought-in Goods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28</v>
          </cell>
          <cell r="B40" t="str">
            <v>Freight, Insurance &amp; Warehousing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Cost of sales</v>
          </cell>
          <cell r="D41">
            <v>0</v>
          </cell>
          <cell r="E41">
            <v>0</v>
          </cell>
          <cell r="F41">
            <v>0</v>
          </cell>
          <cell r="G41">
            <v>-360269</v>
          </cell>
          <cell r="H41">
            <v>-344317</v>
          </cell>
          <cell r="I41">
            <v>-15952</v>
          </cell>
          <cell r="J41">
            <v>-344317</v>
          </cell>
          <cell r="K41">
            <v>-360269</v>
          </cell>
          <cell r="L41">
            <v>-15952</v>
          </cell>
        </row>
        <row r="42">
          <cell r="A42">
            <v>32</v>
          </cell>
          <cell r="B42" t="str">
            <v>Royalties</v>
          </cell>
          <cell r="F42">
            <v>0</v>
          </cell>
          <cell r="G42">
            <v>-76764</v>
          </cell>
          <cell r="H42">
            <v>-70459</v>
          </cell>
          <cell r="I42">
            <v>-6305</v>
          </cell>
          <cell r="J42">
            <v>-70459</v>
          </cell>
          <cell r="K42">
            <v>-76764</v>
          </cell>
          <cell r="L42">
            <v>-6305</v>
          </cell>
        </row>
        <row r="43">
          <cell r="A43">
            <v>33</v>
          </cell>
          <cell r="B43" t="str">
            <v>Process related Conversion Costs</v>
          </cell>
          <cell r="F43">
            <v>0</v>
          </cell>
          <cell r="G43">
            <v>-30298</v>
          </cell>
          <cell r="H43">
            <v>-37876</v>
          </cell>
          <cell r="I43">
            <v>7578</v>
          </cell>
          <cell r="J43">
            <v>-37876</v>
          </cell>
          <cell r="K43">
            <v>-30298</v>
          </cell>
          <cell r="L43">
            <v>7578</v>
          </cell>
        </row>
        <row r="45">
          <cell r="C45" t="str">
            <v>Total Variable Costs</v>
          </cell>
          <cell r="D45">
            <v>0</v>
          </cell>
          <cell r="E45">
            <v>0</v>
          </cell>
          <cell r="F45">
            <v>0</v>
          </cell>
          <cell r="G45">
            <v>-467331</v>
          </cell>
          <cell r="H45">
            <v>-452652</v>
          </cell>
          <cell r="I45">
            <v>-14679</v>
          </cell>
          <cell r="J45">
            <v>-452652</v>
          </cell>
          <cell r="K45">
            <v>-467331</v>
          </cell>
          <cell r="L45">
            <v>-14679</v>
          </cell>
        </row>
        <row r="47">
          <cell r="B47" t="str">
            <v>GROSS MARGIN</v>
          </cell>
          <cell r="D47">
            <v>0</v>
          </cell>
          <cell r="E47">
            <v>0</v>
          </cell>
          <cell r="F47">
            <v>0</v>
          </cell>
          <cell r="G47">
            <v>1145537</v>
          </cell>
          <cell r="H47">
            <v>1079531</v>
          </cell>
          <cell r="I47">
            <v>66006</v>
          </cell>
          <cell r="J47">
            <v>1079531</v>
          </cell>
          <cell r="K47">
            <v>1145537</v>
          </cell>
          <cell r="L47">
            <v>66006</v>
          </cell>
        </row>
        <row r="48">
          <cell r="A48">
            <v>37</v>
          </cell>
          <cell r="B48" t="str">
            <v>-</v>
          </cell>
          <cell r="C48" t="str">
            <v>Dunhill</v>
          </cell>
          <cell r="F48">
            <v>0</v>
          </cell>
          <cell r="G48">
            <v>814809</v>
          </cell>
          <cell r="H48">
            <v>743975</v>
          </cell>
          <cell r="I48">
            <v>70834</v>
          </cell>
          <cell r="J48">
            <v>743975</v>
          </cell>
          <cell r="K48">
            <v>814809</v>
          </cell>
          <cell r="L48">
            <v>70834</v>
          </cell>
        </row>
        <row r="49">
          <cell r="A49">
            <v>37</v>
          </cell>
          <cell r="B49" t="str">
            <v>-</v>
          </cell>
          <cell r="C49" t="str">
            <v>B&amp;H</v>
          </cell>
          <cell r="F49">
            <v>0</v>
          </cell>
          <cell r="G49">
            <v>101366</v>
          </cell>
          <cell r="H49">
            <v>107590</v>
          </cell>
          <cell r="I49">
            <v>-6224</v>
          </cell>
          <cell r="J49">
            <v>107590</v>
          </cell>
          <cell r="K49">
            <v>101366</v>
          </cell>
          <cell r="L49">
            <v>-6224</v>
          </cell>
        </row>
        <row r="50">
          <cell r="A50">
            <v>37</v>
          </cell>
          <cell r="B50" t="str">
            <v>-</v>
          </cell>
          <cell r="C50" t="str">
            <v>Perilly's</v>
          </cell>
          <cell r="F50">
            <v>0</v>
          </cell>
          <cell r="G50">
            <v>69188</v>
          </cell>
          <cell r="H50">
            <v>68467</v>
          </cell>
          <cell r="I50">
            <v>721</v>
          </cell>
          <cell r="J50">
            <v>68467</v>
          </cell>
          <cell r="K50">
            <v>69188</v>
          </cell>
          <cell r="L50">
            <v>721</v>
          </cell>
        </row>
        <row r="51">
          <cell r="A51">
            <v>37</v>
          </cell>
          <cell r="B51" t="str">
            <v>-</v>
          </cell>
          <cell r="C51" t="str">
            <v>Peter S.</v>
          </cell>
          <cell r="F51">
            <v>0</v>
          </cell>
          <cell r="G51">
            <v>74662</v>
          </cell>
          <cell r="H51">
            <v>71144</v>
          </cell>
          <cell r="I51">
            <v>3518</v>
          </cell>
          <cell r="J51">
            <v>71144</v>
          </cell>
          <cell r="K51">
            <v>74662</v>
          </cell>
          <cell r="L51">
            <v>3518</v>
          </cell>
        </row>
        <row r="52">
          <cell r="A52">
            <v>37</v>
          </cell>
          <cell r="B52" t="str">
            <v>-</v>
          </cell>
          <cell r="C52" t="str">
            <v>Kent</v>
          </cell>
          <cell r="F52">
            <v>0</v>
          </cell>
          <cell r="G52">
            <v>21614</v>
          </cell>
          <cell r="H52">
            <v>23148</v>
          </cell>
          <cell r="I52">
            <v>-1534</v>
          </cell>
          <cell r="J52">
            <v>23148</v>
          </cell>
          <cell r="K52">
            <v>21614</v>
          </cell>
          <cell r="L52">
            <v>-1534</v>
          </cell>
        </row>
        <row r="53">
          <cell r="A53">
            <v>37</v>
          </cell>
          <cell r="B53" t="str">
            <v>-</v>
          </cell>
          <cell r="C53" t="str">
            <v>Others</v>
          </cell>
          <cell r="G53">
            <v>63898</v>
          </cell>
          <cell r="H53">
            <v>65207</v>
          </cell>
          <cell r="I53">
            <v>-1309</v>
          </cell>
          <cell r="J53">
            <v>65207</v>
          </cell>
          <cell r="K53">
            <v>63898</v>
          </cell>
          <cell r="L53">
            <v>-1309</v>
          </cell>
        </row>
        <row r="55">
          <cell r="B55" t="str">
            <v>Total Brand Exp</v>
          </cell>
          <cell r="D55">
            <v>0</v>
          </cell>
          <cell r="E55">
            <v>0</v>
          </cell>
          <cell r="F55">
            <v>0</v>
          </cell>
          <cell r="G55">
            <v>-226755</v>
          </cell>
          <cell r="H55">
            <v>0</v>
          </cell>
          <cell r="I55">
            <v>-226755</v>
          </cell>
          <cell r="J55">
            <v>0</v>
          </cell>
          <cell r="K55">
            <v>-226755</v>
          </cell>
          <cell r="L55">
            <v>-226755</v>
          </cell>
        </row>
        <row r="56">
          <cell r="A56">
            <v>45</v>
          </cell>
          <cell r="B56" t="str">
            <v>-</v>
          </cell>
          <cell r="C56" t="str">
            <v>Dunhill</v>
          </cell>
          <cell r="F56">
            <v>0</v>
          </cell>
          <cell r="G56">
            <v>-136138</v>
          </cell>
          <cell r="H56">
            <v>0</v>
          </cell>
          <cell r="I56">
            <v>-136138</v>
          </cell>
          <cell r="J56">
            <v>0</v>
          </cell>
          <cell r="K56">
            <v>-136138</v>
          </cell>
          <cell r="L56">
            <v>-136138</v>
          </cell>
        </row>
        <row r="57">
          <cell r="A57">
            <v>45</v>
          </cell>
          <cell r="B57" t="str">
            <v>-</v>
          </cell>
          <cell r="C57" t="str">
            <v>B&amp;H</v>
          </cell>
          <cell r="F57">
            <v>0</v>
          </cell>
          <cell r="G57">
            <v>-28140</v>
          </cell>
          <cell r="H57">
            <v>0</v>
          </cell>
          <cell r="I57">
            <v>-28140</v>
          </cell>
          <cell r="J57">
            <v>0</v>
          </cell>
          <cell r="K57">
            <v>-28140</v>
          </cell>
          <cell r="L57">
            <v>-28140</v>
          </cell>
        </row>
        <row r="58">
          <cell r="A58">
            <v>45</v>
          </cell>
          <cell r="B58" t="str">
            <v>-</v>
          </cell>
          <cell r="C58" t="str">
            <v>Perilly's</v>
          </cell>
          <cell r="F58">
            <v>0</v>
          </cell>
          <cell r="G58">
            <v>-16837</v>
          </cell>
          <cell r="H58">
            <v>0</v>
          </cell>
          <cell r="I58">
            <v>-16837</v>
          </cell>
          <cell r="J58">
            <v>0</v>
          </cell>
          <cell r="K58">
            <v>-16837</v>
          </cell>
          <cell r="L58">
            <v>-16837</v>
          </cell>
        </row>
        <row r="59">
          <cell r="A59">
            <v>45</v>
          </cell>
          <cell r="B59" t="str">
            <v>-</v>
          </cell>
          <cell r="C59" t="str">
            <v>Peter S.</v>
          </cell>
          <cell r="F59">
            <v>0</v>
          </cell>
          <cell r="G59">
            <v>-14642</v>
          </cell>
          <cell r="H59">
            <v>0</v>
          </cell>
          <cell r="I59">
            <v>-14642</v>
          </cell>
          <cell r="J59">
            <v>0</v>
          </cell>
          <cell r="K59">
            <v>-14642</v>
          </cell>
          <cell r="L59">
            <v>-14642</v>
          </cell>
        </row>
        <row r="60">
          <cell r="A60">
            <v>45</v>
          </cell>
          <cell r="B60" t="str">
            <v>-</v>
          </cell>
          <cell r="C60" t="str">
            <v>Kent</v>
          </cell>
          <cell r="F60">
            <v>0</v>
          </cell>
          <cell r="G60">
            <v>-24896</v>
          </cell>
          <cell r="H60">
            <v>0</v>
          </cell>
          <cell r="I60">
            <v>-24896</v>
          </cell>
          <cell r="J60">
            <v>0</v>
          </cell>
          <cell r="K60">
            <v>-24896</v>
          </cell>
          <cell r="L60">
            <v>-24896</v>
          </cell>
        </row>
        <row r="61">
          <cell r="A61">
            <v>45</v>
          </cell>
          <cell r="B61" t="str">
            <v>-</v>
          </cell>
          <cell r="C61" t="str">
            <v>Others</v>
          </cell>
          <cell r="G61">
            <v>-6102</v>
          </cell>
          <cell r="H61">
            <v>0</v>
          </cell>
          <cell r="I61">
            <v>-6102</v>
          </cell>
          <cell r="J61">
            <v>0</v>
          </cell>
          <cell r="K61">
            <v>-6102</v>
          </cell>
          <cell r="L61">
            <v>-6102</v>
          </cell>
        </row>
        <row r="63">
          <cell r="B63" t="str">
            <v>BRAND MARGIN</v>
          </cell>
          <cell r="D63">
            <v>0</v>
          </cell>
          <cell r="E63">
            <v>0</v>
          </cell>
          <cell r="F63">
            <v>0</v>
          </cell>
          <cell r="G63">
            <v>918782</v>
          </cell>
          <cell r="H63">
            <v>1079531</v>
          </cell>
          <cell r="I63">
            <v>-160749</v>
          </cell>
          <cell r="J63">
            <v>1079531</v>
          </cell>
          <cell r="K63">
            <v>918782</v>
          </cell>
          <cell r="L63">
            <v>-160749</v>
          </cell>
        </row>
        <row r="65">
          <cell r="A65">
            <v>53</v>
          </cell>
          <cell r="B65" t="str">
            <v>Trade Marketing &amp; Distribution</v>
          </cell>
          <cell r="F65">
            <v>0</v>
          </cell>
          <cell r="G65">
            <v>-70574</v>
          </cell>
          <cell r="H65">
            <v>0</v>
          </cell>
          <cell r="I65">
            <v>-70574</v>
          </cell>
          <cell r="J65">
            <v>0</v>
          </cell>
          <cell r="K65">
            <v>-70574</v>
          </cell>
          <cell r="L65">
            <v>-70574</v>
          </cell>
        </row>
        <row r="66">
          <cell r="A66">
            <v>54</v>
          </cell>
          <cell r="B66" t="str">
            <v>Non Brand Support Exps / Brand Mktg - Admin</v>
          </cell>
          <cell r="F66">
            <v>0</v>
          </cell>
          <cell r="G66">
            <v>-11419</v>
          </cell>
          <cell r="H66">
            <v>0</v>
          </cell>
          <cell r="I66">
            <v>-11419</v>
          </cell>
          <cell r="J66">
            <v>0</v>
          </cell>
          <cell r="K66">
            <v>-11419</v>
          </cell>
          <cell r="L66">
            <v>-11419</v>
          </cell>
        </row>
        <row r="67">
          <cell r="A67">
            <v>56</v>
          </cell>
          <cell r="B67" t="str">
            <v>Mgmt Adjustment (unutilised provisions)</v>
          </cell>
          <cell r="F67">
            <v>0</v>
          </cell>
          <cell r="G67">
            <v>7004</v>
          </cell>
          <cell r="H67">
            <v>0</v>
          </cell>
          <cell r="I67">
            <v>7004</v>
          </cell>
          <cell r="J67">
            <v>0</v>
          </cell>
          <cell r="K67">
            <v>7004</v>
          </cell>
          <cell r="L67">
            <v>7004</v>
          </cell>
        </row>
        <row r="68">
          <cell r="B68" t="str">
            <v>Total Non Brand Exp</v>
          </cell>
          <cell r="D68">
            <v>0</v>
          </cell>
          <cell r="E68">
            <v>0</v>
          </cell>
          <cell r="F68">
            <v>0</v>
          </cell>
          <cell r="G68">
            <v>-74989</v>
          </cell>
          <cell r="H68">
            <v>0</v>
          </cell>
          <cell r="I68">
            <v>-74989</v>
          </cell>
          <cell r="J68">
            <v>0</v>
          </cell>
          <cell r="K68">
            <v>-74989</v>
          </cell>
          <cell r="L68">
            <v>-74989</v>
          </cell>
        </row>
        <row r="70">
          <cell r="B70" t="str">
            <v>MARKET CONTRIBUTION</v>
          </cell>
          <cell r="D70">
            <v>0</v>
          </cell>
          <cell r="E70">
            <v>0</v>
          </cell>
          <cell r="F70">
            <v>0</v>
          </cell>
          <cell r="G70">
            <v>843793</v>
          </cell>
          <cell r="H70">
            <v>1079531</v>
          </cell>
          <cell r="I70">
            <v>-235738</v>
          </cell>
          <cell r="J70">
            <v>1079531</v>
          </cell>
          <cell r="K70">
            <v>843793</v>
          </cell>
          <cell r="L70">
            <v>-235738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s-BS"/>
      <sheetName val="BS"/>
      <sheetName val="MOPE ASSUMPTIONS"/>
      <sheetName val="Sheet1"/>
      <sheetName val="klse"/>
      <sheetName val="CF"/>
      <sheetName val="WCM"/>
      <sheetName val="BS-MR"/>
      <sheetName val="CF-MR"/>
      <sheetName val="BS (C)"/>
      <sheetName val="CF (C)"/>
      <sheetName val="BS-Hyp"/>
      <sheetName val="BS-Hyp(Mth)"/>
      <sheetName val="CF-Hyp"/>
      <sheetName val="CF-Hyp (Mth)"/>
      <sheetName val="Dec2001"/>
      <sheetName val="Def tax-UK"/>
      <sheetName val="FG"/>
      <sheetName val="Others"/>
    </sheetNames>
    <sheetDataSet>
      <sheetData sheetId="4">
        <row r="111">
          <cell r="I111">
            <v>567022</v>
          </cell>
        </row>
        <row r="112">
          <cell r="I112">
            <v>25091</v>
          </cell>
        </row>
        <row r="113">
          <cell r="I113">
            <v>0</v>
          </cell>
        </row>
        <row r="114">
          <cell r="I114">
            <v>488116</v>
          </cell>
        </row>
        <row r="115">
          <cell r="I115">
            <v>2072</v>
          </cell>
        </row>
        <row r="118">
          <cell r="I118">
            <v>322220</v>
          </cell>
        </row>
        <row r="119">
          <cell r="I119">
            <v>66173</v>
          </cell>
        </row>
        <row r="120">
          <cell r="I120">
            <v>98637</v>
          </cell>
        </row>
        <row r="121">
          <cell r="I121">
            <v>0</v>
          </cell>
        </row>
        <row r="122">
          <cell r="I122">
            <v>14645</v>
          </cell>
        </row>
        <row r="123">
          <cell r="I123">
            <v>59925</v>
          </cell>
        </row>
        <row r="124">
          <cell r="I124">
            <v>81643</v>
          </cell>
        </row>
        <row r="125">
          <cell r="I125">
            <v>6856</v>
          </cell>
        </row>
        <row r="131">
          <cell r="I131">
            <v>178062</v>
          </cell>
        </row>
        <row r="132">
          <cell r="I132">
            <v>124384</v>
          </cell>
        </row>
        <row r="133">
          <cell r="I133">
            <v>2997</v>
          </cell>
        </row>
        <row r="134">
          <cell r="I134">
            <v>23469</v>
          </cell>
        </row>
        <row r="135">
          <cell r="I135">
            <v>36875</v>
          </cell>
        </row>
        <row r="136">
          <cell r="I136">
            <v>0</v>
          </cell>
        </row>
        <row r="144">
          <cell r="I144">
            <v>142765</v>
          </cell>
        </row>
        <row r="146">
          <cell r="I146">
            <v>11144</v>
          </cell>
        </row>
        <row r="147">
          <cell r="I147">
            <v>455062</v>
          </cell>
        </row>
        <row r="150">
          <cell r="I150">
            <v>0</v>
          </cell>
        </row>
        <row r="152">
          <cell r="I152">
            <v>750000</v>
          </cell>
        </row>
        <row r="154">
          <cell r="I154">
            <v>7642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-P&amp;L"/>
      <sheetName val="Cons-BS"/>
      <sheetName val="P&amp;L (efr-pg1)"/>
      <sheetName val="P&amp;L (efr-pg1) (HK)"/>
      <sheetName val="BS-ByCo"/>
      <sheetName val="P&amp;L-ByCo"/>
      <sheetName val="SQProfit"/>
      <sheetName val="GFR-Exec"/>
      <sheetName val="BS"/>
      <sheetName val="CFlow"/>
      <sheetName val="Variance"/>
      <sheetName val="Var (efr-pg2)"/>
      <sheetName val="Var (efr-pg2) (2)"/>
      <sheetName val="ACT1A_PL"/>
      <sheetName val="ACT3_BS"/>
      <sheetName val="BS(efr-pg8)"/>
      <sheetName val="BS(nedr_3)"/>
      <sheetName val="ACT4_CF"/>
      <sheetName val="CF(efr-pg14)"/>
      <sheetName val="CF(nedr_6)"/>
      <sheetName val="ACT3I_IntGrBal"/>
      <sheetName val="ACT1M_MthPL"/>
      <sheetName val="ACT1D_OpProf"/>
      <sheetName val="ACT50_Roy"/>
      <sheetName val="GFR (nedrp1)"/>
      <sheetName val="Sls_&amp;_P&amp;L(nedrp_9)"/>
      <sheetName val="Indicator"/>
      <sheetName val="P&amp;L_ByMkt"/>
      <sheetName val="Module1_trfyt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.trade"/>
      <sheetName val="STK STATEM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ergrp"/>
      <sheetName val="Confirmation"/>
      <sheetName val="Confirm"/>
      <sheetName val="Exch rat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s-P&amp;L"/>
      <sheetName val="Cons-BS"/>
      <sheetName val="P&amp;L (efr-pg1)"/>
      <sheetName val="P&amp;L (efr-pg1) (HK)"/>
      <sheetName val="BS-ByCo"/>
      <sheetName val="P&amp;L-ByCo"/>
      <sheetName val="SQProfit"/>
      <sheetName val="GFR-Exec"/>
      <sheetName val="BS"/>
      <sheetName val="CFlow"/>
      <sheetName val="Variance"/>
      <sheetName val="Var (efr-pg2)"/>
      <sheetName val="Var (efr-pg2) (2)"/>
      <sheetName val="ACT1A_PL"/>
      <sheetName val="ACT3_BS"/>
      <sheetName val="BS(efr-pg8)"/>
      <sheetName val="BS(nedr_3)"/>
      <sheetName val="ACT4_CF"/>
      <sheetName val="CF(efr-pg14)"/>
      <sheetName val="CF(nedr_6)"/>
      <sheetName val="ACT3I_IntGrBal"/>
      <sheetName val="ACT1M_MthPL"/>
      <sheetName val="ACT1D_OpProf"/>
      <sheetName val="ACT50_Roy"/>
      <sheetName val="GFR (nedrp1)"/>
      <sheetName val="Sls_&amp;_P&amp;L(nedrp_9)"/>
      <sheetName val="Indicator"/>
      <sheetName val="P&amp;L_ByMkt"/>
      <sheetName val="Module1_trfyt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="75" zoomScaleNormal="75" workbookViewId="0" topLeftCell="A55">
      <selection activeCell="F78" sqref="F78"/>
    </sheetView>
  </sheetViews>
  <sheetFormatPr defaultColWidth="9.140625" defaultRowHeight="12.75"/>
  <cols>
    <col min="1" max="1" width="4.8515625" style="11" customWidth="1"/>
    <col min="2" max="2" width="41.28125" style="4" customWidth="1"/>
    <col min="3" max="3" width="22.28125" style="107" customWidth="1"/>
    <col min="4" max="4" width="22.28125" style="108" customWidth="1"/>
    <col min="5" max="6" width="22.28125" style="4" customWidth="1"/>
    <col min="7" max="7" width="3.421875" style="0" customWidth="1"/>
    <col min="8" max="16384" width="7.8515625" style="4" customWidth="1"/>
  </cols>
  <sheetData>
    <row r="1" ht="12.75">
      <c r="F1" s="10"/>
    </row>
    <row r="2" spans="1:6" ht="12.75">
      <c r="A2" s="46" t="s">
        <v>0</v>
      </c>
      <c r="B2" s="44"/>
      <c r="C2" s="109"/>
      <c r="D2" s="110"/>
      <c r="E2" s="44"/>
      <c r="F2" s="44"/>
    </row>
    <row r="3" spans="1:6" ht="12.75">
      <c r="A3" s="44" t="s">
        <v>55</v>
      </c>
      <c r="B3" s="44"/>
      <c r="C3" s="109"/>
      <c r="D3" s="110"/>
      <c r="E3" s="44"/>
      <c r="F3" s="44"/>
    </row>
    <row r="4" spans="1:6" ht="12.75">
      <c r="A4" s="44"/>
      <c r="B4" s="44"/>
      <c r="C4" s="109"/>
      <c r="D4" s="110"/>
      <c r="E4" s="44"/>
      <c r="F4" s="44"/>
    </row>
    <row r="5" ht="12.75">
      <c r="B5" s="111" t="s">
        <v>107</v>
      </c>
    </row>
    <row r="6" spans="1:2" ht="12.75">
      <c r="A6" s="1"/>
      <c r="B6" s="63" t="s">
        <v>102</v>
      </c>
    </row>
    <row r="7" spans="1:2" ht="12.75">
      <c r="A7" s="2"/>
      <c r="B7" s="12"/>
    </row>
    <row r="8" spans="1:6" ht="12.75">
      <c r="A8" s="13"/>
      <c r="B8" s="7" t="s">
        <v>1</v>
      </c>
      <c r="C8" s="112"/>
      <c r="D8" s="113"/>
      <c r="E8" s="14"/>
      <c r="F8" s="16"/>
    </row>
    <row r="9" spans="1:6" ht="12.75">
      <c r="A9" s="17"/>
      <c r="B9" s="18"/>
      <c r="C9" s="114" t="s">
        <v>108</v>
      </c>
      <c r="D9" s="115"/>
      <c r="E9" s="59" t="s">
        <v>58</v>
      </c>
      <c r="F9" s="20"/>
    </row>
    <row r="10" spans="1:6" ht="12.75">
      <c r="A10" s="17"/>
      <c r="B10" s="18"/>
      <c r="C10" s="116"/>
      <c r="D10" s="117"/>
      <c r="E10" s="12"/>
      <c r="F10" s="22"/>
    </row>
    <row r="11" spans="1:6" ht="12.75">
      <c r="A11" s="17"/>
      <c r="B11" s="19"/>
      <c r="D11" s="118" t="s">
        <v>2</v>
      </c>
      <c r="E11" s="60"/>
      <c r="F11" s="119"/>
    </row>
    <row r="12" spans="1:6" ht="12.75">
      <c r="A12" s="17"/>
      <c r="B12" s="18"/>
      <c r="C12" s="120" t="s">
        <v>3</v>
      </c>
      <c r="D12" s="121" t="s">
        <v>4</v>
      </c>
      <c r="E12" s="61"/>
      <c r="F12" s="23"/>
    </row>
    <row r="13" spans="1:6" ht="12.75">
      <c r="A13" s="17"/>
      <c r="B13" s="18"/>
      <c r="C13" s="120" t="s">
        <v>5</v>
      </c>
      <c r="D13" s="121" t="s">
        <v>6</v>
      </c>
      <c r="E13" s="62" t="s">
        <v>103</v>
      </c>
      <c r="F13" s="31" t="s">
        <v>104</v>
      </c>
    </row>
    <row r="14" spans="1:6" ht="12.75">
      <c r="A14" s="17"/>
      <c r="B14" s="18"/>
      <c r="C14" s="120"/>
      <c r="D14" s="121" t="s">
        <v>5</v>
      </c>
      <c r="E14" s="24" t="s">
        <v>50</v>
      </c>
      <c r="F14" s="23" t="s">
        <v>50</v>
      </c>
    </row>
    <row r="15" spans="1:6" ht="12.75">
      <c r="A15" s="17"/>
      <c r="B15" s="18"/>
      <c r="C15" s="122" t="s">
        <v>105</v>
      </c>
      <c r="D15" s="122" t="s">
        <v>106</v>
      </c>
      <c r="E15" s="62" t="s">
        <v>105</v>
      </c>
      <c r="F15" s="123" t="s">
        <v>106</v>
      </c>
    </row>
    <row r="16" spans="1:6" s="7" customFormat="1" ht="12.75">
      <c r="A16" s="25"/>
      <c r="B16" s="26"/>
      <c r="C16" s="124" t="s">
        <v>7</v>
      </c>
      <c r="D16" s="125" t="s">
        <v>7</v>
      </c>
      <c r="E16" s="27" t="s">
        <v>7</v>
      </c>
      <c r="F16" s="27" t="s">
        <v>7</v>
      </c>
    </row>
    <row r="17" spans="1:6" ht="12.75">
      <c r="A17" s="28"/>
      <c r="B17" s="18"/>
      <c r="C17" s="126"/>
      <c r="D17" s="127"/>
      <c r="E17" s="42"/>
      <c r="F17" s="42"/>
    </row>
    <row r="18" spans="1:6" ht="12.75">
      <c r="A18" s="30" t="s">
        <v>8</v>
      </c>
      <c r="B18" s="18" t="s">
        <v>59</v>
      </c>
      <c r="C18" s="121">
        <v>762958</v>
      </c>
      <c r="D18" s="121">
        <v>764138</v>
      </c>
      <c r="E18" s="31">
        <v>1532778</v>
      </c>
      <c r="F18" s="31">
        <v>1547075</v>
      </c>
    </row>
    <row r="19" spans="1:6" ht="12.75">
      <c r="A19" s="30"/>
      <c r="B19" s="18"/>
      <c r="C19" s="121"/>
      <c r="D19" s="121"/>
      <c r="E19" s="31"/>
      <c r="F19" s="31"/>
    </row>
    <row r="20" spans="1:6" ht="12.75">
      <c r="A20" s="30" t="s">
        <v>9</v>
      </c>
      <c r="B20" s="29" t="s">
        <v>10</v>
      </c>
      <c r="C20" s="121">
        <v>182.53422</v>
      </c>
      <c r="D20" s="121">
        <v>24.63014</v>
      </c>
      <c r="E20" s="31">
        <v>313.97477000000003</v>
      </c>
      <c r="F20" s="31">
        <v>275.99069</v>
      </c>
    </row>
    <row r="21" spans="1:6" ht="12.75">
      <c r="A21" s="30"/>
      <c r="B21" s="18"/>
      <c r="C21" s="121"/>
      <c r="D21" s="121"/>
      <c r="E21" s="31"/>
      <c r="F21" s="31"/>
    </row>
    <row r="22" spans="1:6" ht="12.75">
      <c r="A22" s="30" t="s">
        <v>11</v>
      </c>
      <c r="B22" s="18" t="s">
        <v>12</v>
      </c>
      <c r="C22" s="121"/>
      <c r="D22" s="121"/>
      <c r="E22" s="31"/>
      <c r="F22" s="31"/>
    </row>
    <row r="23" spans="1:6" ht="12.75">
      <c r="A23" s="30"/>
      <c r="B23" s="29" t="s">
        <v>13</v>
      </c>
      <c r="C23" s="121">
        <v>16035.383709999998</v>
      </c>
      <c r="D23" s="121">
        <v>19075.75559</v>
      </c>
      <c r="E23" s="31">
        <v>32990.90041</v>
      </c>
      <c r="F23" s="31">
        <v>37132.75559</v>
      </c>
    </row>
    <row r="24" spans="1:6" ht="12.75">
      <c r="A24" s="30"/>
      <c r="B24" s="18"/>
      <c r="C24" s="121"/>
      <c r="D24" s="121"/>
      <c r="E24" s="31"/>
      <c r="F24" s="31"/>
    </row>
    <row r="25" spans="1:6" ht="12.75">
      <c r="A25" s="30" t="s">
        <v>14</v>
      </c>
      <c r="B25" s="32" t="s">
        <v>95</v>
      </c>
      <c r="C25" s="121"/>
      <c r="D25" s="121"/>
      <c r="E25" s="31"/>
      <c r="F25" s="31"/>
    </row>
    <row r="26" spans="1:6" ht="12.75">
      <c r="A26" s="30"/>
      <c r="B26" s="32" t="s">
        <v>96</v>
      </c>
      <c r="C26" s="121"/>
      <c r="D26" s="121"/>
      <c r="E26" s="31"/>
      <c r="F26" s="31"/>
    </row>
    <row r="27" spans="1:6" ht="12.75">
      <c r="A27" s="30"/>
      <c r="B27" s="18" t="s">
        <v>60</v>
      </c>
      <c r="C27" s="121"/>
      <c r="D27" s="121"/>
      <c r="E27" s="31"/>
      <c r="F27" s="31"/>
    </row>
    <row r="28" spans="1:6" ht="12.75">
      <c r="A28" s="30"/>
      <c r="B28" s="32" t="s">
        <v>61</v>
      </c>
      <c r="C28" s="121">
        <v>264203.17813</v>
      </c>
      <c r="D28" s="121">
        <v>241836</v>
      </c>
      <c r="E28" s="31">
        <v>521947.17813</v>
      </c>
      <c r="F28" s="31">
        <v>493715</v>
      </c>
    </row>
    <row r="29" spans="1:6" ht="12.75">
      <c r="A29" s="30"/>
      <c r="B29" s="29"/>
      <c r="C29" s="121"/>
      <c r="D29" s="121"/>
      <c r="E29" s="31"/>
      <c r="F29" s="31"/>
    </row>
    <row r="30" spans="1:6" ht="12.75">
      <c r="A30" s="30" t="s">
        <v>9</v>
      </c>
      <c r="B30" s="33" t="s">
        <v>62</v>
      </c>
      <c r="C30" s="121">
        <v>14181</v>
      </c>
      <c r="D30" s="121">
        <v>14181</v>
      </c>
      <c r="E30" s="31">
        <v>28201</v>
      </c>
      <c r="F30" s="31">
        <v>28201.01</v>
      </c>
    </row>
    <row r="31" spans="1:6" ht="12.75">
      <c r="A31" s="30"/>
      <c r="B31" s="29"/>
      <c r="C31" s="121"/>
      <c r="D31" s="121"/>
      <c r="E31" s="31"/>
      <c r="F31" s="31"/>
    </row>
    <row r="32" spans="1:6" ht="12.75">
      <c r="A32" s="30" t="s">
        <v>11</v>
      </c>
      <c r="B32" s="29" t="s">
        <v>63</v>
      </c>
      <c r="C32" s="121">
        <v>15573</v>
      </c>
      <c r="D32" s="121">
        <v>13626</v>
      </c>
      <c r="E32" s="31">
        <v>31067</v>
      </c>
      <c r="F32" s="31">
        <v>27776.31</v>
      </c>
    </row>
    <row r="33" spans="1:6" ht="12.75">
      <c r="A33" s="30"/>
      <c r="B33" s="29"/>
      <c r="C33" s="121"/>
      <c r="D33" s="121"/>
      <c r="E33" s="31"/>
      <c r="F33" s="31"/>
    </row>
    <row r="34" spans="1:6" ht="12.75">
      <c r="A34" s="30" t="s">
        <v>15</v>
      </c>
      <c r="B34" s="29" t="s">
        <v>16</v>
      </c>
      <c r="C34" s="121">
        <v>0</v>
      </c>
      <c r="D34" s="121">
        <v>0</v>
      </c>
      <c r="E34" s="31">
        <v>0</v>
      </c>
      <c r="F34" s="31">
        <v>0</v>
      </c>
    </row>
    <row r="35" spans="1:6" ht="12.75">
      <c r="A35" s="30"/>
      <c r="B35" s="29"/>
      <c r="C35" s="121"/>
      <c r="D35" s="121"/>
      <c r="E35" s="31"/>
      <c r="F35" s="31"/>
    </row>
    <row r="36" spans="1:6" ht="12.75">
      <c r="A36" s="30" t="s">
        <v>17</v>
      </c>
      <c r="B36" s="33" t="s">
        <v>89</v>
      </c>
      <c r="C36" s="121"/>
      <c r="D36" s="121"/>
      <c r="E36" s="31"/>
      <c r="F36" s="31"/>
    </row>
    <row r="37" spans="1:6" ht="12.75">
      <c r="A37" s="30"/>
      <c r="B37" s="18" t="s">
        <v>90</v>
      </c>
      <c r="C37" s="129">
        <v>234449.17813000001</v>
      </c>
      <c r="D37" s="129">
        <v>214029</v>
      </c>
      <c r="E37" s="31">
        <v>462679.17813</v>
      </c>
      <c r="F37" s="31">
        <v>437737.68</v>
      </c>
    </row>
    <row r="38" spans="1:6" ht="12.75">
      <c r="A38" s="30"/>
      <c r="B38" s="29"/>
      <c r="C38" s="121"/>
      <c r="D38" s="121"/>
      <c r="E38" s="31"/>
      <c r="F38" s="31"/>
    </row>
    <row r="39" spans="1:6" ht="12.75">
      <c r="A39" s="30" t="s">
        <v>18</v>
      </c>
      <c r="B39" s="33" t="s">
        <v>91</v>
      </c>
      <c r="C39" s="121">
        <v>590</v>
      </c>
      <c r="D39" s="121">
        <v>282</v>
      </c>
      <c r="E39" s="31">
        <v>1445</v>
      </c>
      <c r="F39" s="31">
        <v>706</v>
      </c>
    </row>
    <row r="40" spans="1:6" ht="12.75">
      <c r="A40" s="30"/>
      <c r="B40" s="29"/>
      <c r="C40" s="121"/>
      <c r="D40" s="121"/>
      <c r="E40" s="31"/>
      <c r="F40" s="31"/>
    </row>
    <row r="41" spans="1:6" ht="12.75">
      <c r="A41" s="30" t="s">
        <v>19</v>
      </c>
      <c r="B41" s="33" t="s">
        <v>92</v>
      </c>
      <c r="C41" s="121"/>
      <c r="D41" s="121"/>
      <c r="E41" s="31"/>
      <c r="F41" s="31"/>
    </row>
    <row r="42" spans="1:6" ht="12.75">
      <c r="A42" s="30"/>
      <c r="B42" s="33" t="s">
        <v>29</v>
      </c>
      <c r="C42" s="129">
        <v>235039.17813000001</v>
      </c>
      <c r="D42" s="129">
        <v>214311</v>
      </c>
      <c r="E42" s="31">
        <v>464124.17813</v>
      </c>
      <c r="F42" s="31">
        <v>438443.68</v>
      </c>
    </row>
    <row r="43" spans="1:6" ht="12.75">
      <c r="A43" s="30"/>
      <c r="B43" s="29"/>
      <c r="C43" s="121"/>
      <c r="D43" s="121"/>
      <c r="E43" s="31"/>
      <c r="F43" s="31"/>
    </row>
    <row r="44" spans="1:6" ht="12.75">
      <c r="A44" s="30" t="s">
        <v>20</v>
      </c>
      <c r="B44" s="29" t="s">
        <v>64</v>
      </c>
      <c r="C44" s="121">
        <v>65349.76967</v>
      </c>
      <c r="D44" s="128">
        <v>56046</v>
      </c>
      <c r="E44" s="31">
        <v>129360.57367</v>
      </c>
      <c r="F44" s="31">
        <v>119695</v>
      </c>
    </row>
    <row r="45" spans="1:6" ht="12.75">
      <c r="A45" s="30"/>
      <c r="B45" s="29"/>
      <c r="C45" s="121"/>
      <c r="D45" s="121"/>
      <c r="E45" s="31"/>
      <c r="F45" s="31"/>
    </row>
    <row r="46" spans="1:6" ht="12.75">
      <c r="A46" s="34" t="s">
        <v>21</v>
      </c>
      <c r="B46" s="33" t="s">
        <v>65</v>
      </c>
      <c r="C46" s="121"/>
      <c r="D46" s="121"/>
      <c r="E46" s="31"/>
      <c r="F46" s="31"/>
    </row>
    <row r="47" spans="1:6" ht="12.75">
      <c r="A47" s="30"/>
      <c r="B47" s="32" t="s">
        <v>66</v>
      </c>
      <c r="C47" s="121">
        <v>169689.40846</v>
      </c>
      <c r="D47" s="121">
        <v>158265</v>
      </c>
      <c r="E47" s="31">
        <v>334763</v>
      </c>
      <c r="F47" s="31">
        <v>318748.68</v>
      </c>
    </row>
    <row r="48" spans="1:6" ht="12.75">
      <c r="A48" s="30"/>
      <c r="B48" s="32"/>
      <c r="C48" s="121"/>
      <c r="D48" s="121"/>
      <c r="E48" s="31"/>
      <c r="F48" s="31"/>
    </row>
    <row r="49" spans="1:6" ht="12.75">
      <c r="A49" s="30" t="s">
        <v>22</v>
      </c>
      <c r="B49" s="35" t="s">
        <v>23</v>
      </c>
      <c r="C49" s="121">
        <v>0</v>
      </c>
      <c r="D49" s="121">
        <v>0</v>
      </c>
      <c r="E49" s="31">
        <v>0</v>
      </c>
      <c r="F49" s="31">
        <v>0</v>
      </c>
    </row>
    <row r="50" spans="1:6" ht="12.75">
      <c r="A50" s="30"/>
      <c r="B50" s="32"/>
      <c r="C50" s="121"/>
      <c r="D50" s="121"/>
      <c r="E50" s="31"/>
      <c r="F50" s="31"/>
    </row>
    <row r="51" spans="1:6" ht="12.75">
      <c r="A51" s="30" t="s">
        <v>24</v>
      </c>
      <c r="B51" s="33" t="s">
        <v>67</v>
      </c>
      <c r="C51" s="121"/>
      <c r="D51" s="121"/>
      <c r="E51" s="31"/>
      <c r="F51" s="31"/>
    </row>
    <row r="52" spans="1:6" ht="12.75">
      <c r="A52" s="30"/>
      <c r="B52" s="32" t="s">
        <v>68</v>
      </c>
      <c r="C52" s="121">
        <v>169689.40846</v>
      </c>
      <c r="D52" s="121">
        <v>158265</v>
      </c>
      <c r="E52" s="31">
        <v>334763</v>
      </c>
      <c r="F52" s="31">
        <v>318748.68</v>
      </c>
    </row>
    <row r="53" spans="1:6" ht="12.75">
      <c r="A53" s="30"/>
      <c r="B53" s="29"/>
      <c r="C53" s="121"/>
      <c r="D53" s="121"/>
      <c r="E53" s="31"/>
      <c r="F53" s="31"/>
    </row>
    <row r="54" spans="1:6" ht="12.75">
      <c r="A54" s="34" t="s">
        <v>25</v>
      </c>
      <c r="B54" s="29" t="s">
        <v>26</v>
      </c>
      <c r="C54" s="121">
        <v>0</v>
      </c>
      <c r="D54" s="121">
        <v>0</v>
      </c>
      <c r="E54" s="31">
        <v>0</v>
      </c>
      <c r="F54" s="31">
        <v>0</v>
      </c>
    </row>
    <row r="55" spans="1:6" ht="12.75">
      <c r="A55" s="34"/>
      <c r="B55" s="29"/>
      <c r="C55" s="121"/>
      <c r="D55" s="121"/>
      <c r="E55" s="31"/>
      <c r="F55" s="31"/>
    </row>
    <row r="56" spans="1:6" ht="12.75">
      <c r="A56" s="30" t="s">
        <v>22</v>
      </c>
      <c r="B56" s="29" t="s">
        <v>23</v>
      </c>
      <c r="C56" s="121">
        <v>0</v>
      </c>
      <c r="D56" s="121">
        <v>0</v>
      </c>
      <c r="E56" s="31">
        <v>0</v>
      </c>
      <c r="F56" s="31">
        <v>0</v>
      </c>
    </row>
    <row r="57" spans="1:6" ht="12.75">
      <c r="A57" s="30"/>
      <c r="B57" s="29"/>
      <c r="C57" s="121"/>
      <c r="D57" s="121"/>
      <c r="E57" s="31"/>
      <c r="F57" s="31"/>
    </row>
    <row r="58" spans="1:6" ht="12.75">
      <c r="A58" s="30" t="s">
        <v>27</v>
      </c>
      <c r="B58" s="33" t="s">
        <v>69</v>
      </c>
      <c r="C58" s="121"/>
      <c r="D58" s="121"/>
      <c r="E58" s="31"/>
      <c r="F58" s="31"/>
    </row>
    <row r="59" spans="1:6" ht="12.75">
      <c r="A59" s="30"/>
      <c r="B59" s="33" t="s">
        <v>70</v>
      </c>
      <c r="C59" s="121">
        <v>0</v>
      </c>
      <c r="D59" s="121">
        <v>0</v>
      </c>
      <c r="E59" s="31">
        <v>0</v>
      </c>
      <c r="F59" s="31">
        <v>0</v>
      </c>
    </row>
    <row r="60" spans="1:6" ht="12.75">
      <c r="A60" s="30"/>
      <c r="B60" s="29"/>
      <c r="C60" s="121"/>
      <c r="D60" s="121"/>
      <c r="E60" s="31"/>
      <c r="F60" s="31"/>
    </row>
    <row r="61" spans="1:6" ht="12.75">
      <c r="A61" s="30" t="s">
        <v>28</v>
      </c>
      <c r="B61" s="33" t="s">
        <v>71</v>
      </c>
      <c r="C61" s="121"/>
      <c r="D61" s="121"/>
      <c r="E61" s="31"/>
      <c r="F61" s="31"/>
    </row>
    <row r="62" spans="1:6" ht="12.75">
      <c r="A62" s="30"/>
      <c r="B62" s="33" t="s">
        <v>72</v>
      </c>
      <c r="C62" s="121">
        <v>169689.40846</v>
      </c>
      <c r="D62" s="121">
        <v>158265</v>
      </c>
      <c r="E62" s="31">
        <v>334763</v>
      </c>
      <c r="F62" s="31">
        <v>318748.68</v>
      </c>
    </row>
    <row r="63" spans="1:6" ht="12.75">
      <c r="A63" s="30"/>
      <c r="B63" s="18"/>
      <c r="C63" s="121"/>
      <c r="D63" s="121"/>
      <c r="E63" s="31"/>
      <c r="F63" s="31"/>
    </row>
    <row r="64" spans="1:6" ht="12.75">
      <c r="A64" s="30" t="s">
        <v>30</v>
      </c>
      <c r="B64" s="32" t="s">
        <v>93</v>
      </c>
      <c r="C64" s="130"/>
      <c r="D64" s="131"/>
      <c r="E64" s="29"/>
      <c r="F64" s="29"/>
    </row>
    <row r="65" spans="1:6" ht="12.75">
      <c r="A65" s="30"/>
      <c r="B65" s="32" t="s">
        <v>73</v>
      </c>
      <c r="C65" s="130"/>
      <c r="D65" s="131"/>
      <c r="E65" s="29"/>
      <c r="F65" s="29"/>
    </row>
    <row r="66" spans="1:6" ht="12.75">
      <c r="A66" s="30"/>
      <c r="B66" s="32" t="s">
        <v>74</v>
      </c>
      <c r="C66" s="130"/>
      <c r="D66" s="131"/>
      <c r="E66" s="29"/>
      <c r="F66" s="29"/>
    </row>
    <row r="67" spans="1:6" ht="12.75">
      <c r="A67" s="30"/>
      <c r="B67" s="33" t="s">
        <v>75</v>
      </c>
      <c r="C67" s="130"/>
      <c r="D67" s="131"/>
      <c r="E67" s="29"/>
      <c r="F67" s="29"/>
    </row>
    <row r="68" spans="1:6" s="39" customFormat="1" ht="12.75">
      <c r="A68" s="36"/>
      <c r="B68" s="37" t="s">
        <v>110</v>
      </c>
      <c r="C68" s="132">
        <v>59.43</v>
      </c>
      <c r="D68" s="132">
        <v>55.43</v>
      </c>
      <c r="E68" s="38">
        <v>117.24</v>
      </c>
      <c r="F68" s="38">
        <v>111.63</v>
      </c>
    </row>
    <row r="69" spans="1:6" ht="12.75">
      <c r="A69" s="30"/>
      <c r="B69" s="29"/>
      <c r="C69" s="133"/>
      <c r="D69" s="121"/>
      <c r="E69" s="23"/>
      <c r="F69" s="23"/>
    </row>
    <row r="70" spans="1:6" ht="12.75">
      <c r="A70" s="34" t="s">
        <v>31</v>
      </c>
      <c r="B70" s="29" t="s">
        <v>32</v>
      </c>
      <c r="C70" s="153">
        <v>96.48</v>
      </c>
      <c r="D70" s="153">
        <v>91</v>
      </c>
      <c r="E70" s="154">
        <v>96.48</v>
      </c>
      <c r="F70" s="154">
        <v>91</v>
      </c>
    </row>
    <row r="71" spans="1:6" ht="12.75">
      <c r="A71" s="30"/>
      <c r="B71" s="29"/>
      <c r="C71" s="134"/>
      <c r="D71" s="135"/>
      <c r="E71" s="58"/>
      <c r="F71" s="58"/>
    </row>
    <row r="72" spans="1:6" ht="12.75">
      <c r="A72" s="57" t="s">
        <v>9</v>
      </c>
      <c r="B72" s="56" t="s">
        <v>111</v>
      </c>
      <c r="C72" s="136" t="s">
        <v>112</v>
      </c>
      <c r="D72" s="136" t="s">
        <v>113</v>
      </c>
      <c r="E72" s="36" t="s">
        <v>112</v>
      </c>
      <c r="F72" s="36" t="s">
        <v>113</v>
      </c>
    </row>
    <row r="73" spans="1:6" ht="12.75">
      <c r="A73" s="57"/>
      <c r="B73" s="56"/>
      <c r="C73" s="137"/>
      <c r="D73" s="136"/>
      <c r="E73" s="23"/>
      <c r="F73" s="23"/>
    </row>
    <row r="74" spans="1:6" ht="12.75">
      <c r="A74" s="47"/>
      <c r="B74" s="48"/>
      <c r="C74" s="138"/>
      <c r="D74" s="138"/>
      <c r="E74" s="43"/>
      <c r="F74" s="139"/>
    </row>
    <row r="75" spans="1:6" ht="12.75">
      <c r="A75" s="4"/>
      <c r="C75" s="140"/>
      <c r="D75" s="141"/>
      <c r="E75" s="40"/>
      <c r="F75" s="41"/>
    </row>
    <row r="76" spans="1:6" ht="12.75">
      <c r="A76" s="14"/>
      <c r="B76" s="15"/>
      <c r="C76" s="142" t="s">
        <v>84</v>
      </c>
      <c r="D76" s="143"/>
      <c r="E76" s="79" t="s">
        <v>85</v>
      </c>
      <c r="F76" s="80"/>
    </row>
    <row r="77" spans="1:6" ht="12.75">
      <c r="A77" s="21"/>
      <c r="B77" s="22"/>
      <c r="C77" s="144"/>
      <c r="D77" s="145"/>
      <c r="E77" s="70"/>
      <c r="F77" s="71"/>
    </row>
    <row r="78" spans="1:6" ht="12.75">
      <c r="A78" s="28">
        <v>5</v>
      </c>
      <c r="B78" s="42" t="s">
        <v>86</v>
      </c>
      <c r="C78" s="146"/>
      <c r="D78" s="147">
        <v>0.42</v>
      </c>
      <c r="E78" s="72"/>
      <c r="F78" s="148">
        <v>0.25</v>
      </c>
    </row>
    <row r="79" spans="1:6" ht="12.75">
      <c r="A79" s="30"/>
      <c r="B79" s="29" t="s">
        <v>87</v>
      </c>
      <c r="C79" s="149"/>
      <c r="D79" s="150"/>
      <c r="E79" s="73"/>
      <c r="F79" s="74"/>
    </row>
    <row r="80" spans="1:6" ht="12.75">
      <c r="A80" s="75"/>
      <c r="B80" s="76"/>
      <c r="C80" s="151"/>
      <c r="D80" s="152"/>
      <c r="E80" s="77"/>
      <c r="F80" s="78"/>
    </row>
    <row r="81" ht="12.75">
      <c r="A81" s="4"/>
    </row>
    <row r="82" ht="12.75">
      <c r="A82" s="4"/>
    </row>
  </sheetData>
  <printOptions horizontalCentered="1"/>
  <pageMargins left="0.5" right="0.5" top="0.5" bottom="0.5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9"/>
  <sheetViews>
    <sheetView showGridLines="0" tabSelected="1" zoomScale="85" zoomScaleNormal="85" workbookViewId="0" topLeftCell="A20">
      <selection activeCell="C25" sqref="C25"/>
    </sheetView>
  </sheetViews>
  <sheetFormatPr defaultColWidth="9.140625" defaultRowHeight="12.75"/>
  <cols>
    <col min="1" max="1" width="4.00390625" style="0" customWidth="1"/>
    <col min="2" max="2" width="39.140625" style="4" customWidth="1"/>
    <col min="3" max="4" width="17.57421875" style="4" customWidth="1"/>
    <col min="5" max="5" width="3.28125" style="0" customWidth="1"/>
    <col min="6" max="9" width="17.57421875" style="81" customWidth="1"/>
    <col min="10" max="10" width="9.140625" style="81" customWidth="1"/>
  </cols>
  <sheetData>
    <row r="2" spans="1:9" ht="12.75">
      <c r="A2" s="9" t="s">
        <v>0</v>
      </c>
      <c r="B2" s="44"/>
      <c r="C2" s="9"/>
      <c r="D2" s="9"/>
      <c r="F2" s="82"/>
      <c r="G2" s="82"/>
      <c r="H2" s="82"/>
      <c r="I2" s="82"/>
    </row>
    <row r="3" spans="1:10" s="51" customFormat="1" ht="12.75">
      <c r="A3" s="64" t="s">
        <v>55</v>
      </c>
      <c r="B3" s="65"/>
      <c r="C3" s="44"/>
      <c r="D3" s="44"/>
      <c r="F3" s="83"/>
      <c r="G3" s="83"/>
      <c r="H3" s="83"/>
      <c r="I3" s="83"/>
      <c r="J3" s="84"/>
    </row>
    <row r="4" spans="1:10" s="51" customFormat="1" ht="12.75">
      <c r="A4" s="50"/>
      <c r="B4" s="4"/>
      <c r="F4" s="84"/>
      <c r="G4" s="84"/>
      <c r="H4" s="84"/>
      <c r="I4" s="84"/>
      <c r="J4" s="84"/>
    </row>
    <row r="5" spans="1:10" s="51" customFormat="1" ht="15.75">
      <c r="A5" s="66"/>
      <c r="B5" s="67" t="s">
        <v>56</v>
      </c>
      <c r="C5" s="67"/>
      <c r="D5" s="67"/>
      <c r="F5" s="85"/>
      <c r="G5" s="85"/>
      <c r="H5" s="85"/>
      <c r="I5" s="85"/>
      <c r="J5" s="84"/>
    </row>
    <row r="6" spans="1:10" s="51" customFormat="1" ht="15.75">
      <c r="A6" s="66"/>
      <c r="B6" s="68"/>
      <c r="C6" s="68"/>
      <c r="D6" s="68"/>
      <c r="F6" s="86"/>
      <c r="G6" s="86"/>
      <c r="H6" s="86"/>
      <c r="I6" s="86"/>
      <c r="J6" s="84"/>
    </row>
    <row r="7" spans="1:10" s="69" customFormat="1" ht="12.75">
      <c r="A7" s="3"/>
      <c r="B7" s="3"/>
      <c r="C7" s="45" t="s">
        <v>33</v>
      </c>
      <c r="D7" s="45" t="s">
        <v>33</v>
      </c>
      <c r="F7" s="87"/>
      <c r="G7" s="87"/>
      <c r="H7" s="87"/>
      <c r="I7" s="87"/>
      <c r="J7" s="88"/>
    </row>
    <row r="8" spans="1:10" s="69" customFormat="1" ht="12.75">
      <c r="A8" s="3"/>
      <c r="B8" s="3"/>
      <c r="C8" s="45" t="s">
        <v>34</v>
      </c>
      <c r="D8" s="45" t="s">
        <v>35</v>
      </c>
      <c r="F8" s="87"/>
      <c r="G8" s="87"/>
      <c r="H8" s="87"/>
      <c r="I8" s="87"/>
      <c r="J8" s="88"/>
    </row>
    <row r="9" spans="1:10" s="69" customFormat="1" ht="12.75">
      <c r="A9" s="3"/>
      <c r="B9" s="3"/>
      <c r="C9" s="45" t="s">
        <v>36</v>
      </c>
      <c r="D9" s="45" t="s">
        <v>37</v>
      </c>
      <c r="F9" s="87"/>
      <c r="G9" s="87"/>
      <c r="H9" s="87"/>
      <c r="I9" s="87"/>
      <c r="J9" s="88"/>
    </row>
    <row r="10" spans="1:10" s="69" customFormat="1" ht="12.75">
      <c r="A10" s="3"/>
      <c r="B10" s="3"/>
      <c r="C10" s="45" t="s">
        <v>109</v>
      </c>
      <c r="D10" s="49" t="s">
        <v>99</v>
      </c>
      <c r="F10" s="89"/>
      <c r="G10" s="89"/>
      <c r="H10" s="89"/>
      <c r="I10" s="89"/>
      <c r="J10" s="88"/>
    </row>
    <row r="11" spans="1:10" s="69" customFormat="1" ht="12.75">
      <c r="A11" s="3"/>
      <c r="B11" s="3"/>
      <c r="C11" s="3"/>
      <c r="D11" s="3"/>
      <c r="F11" s="90"/>
      <c r="G11" s="90"/>
      <c r="H11" s="90"/>
      <c r="I11" s="90"/>
      <c r="J11" s="88"/>
    </row>
    <row r="12" spans="1:10" s="69" customFormat="1" ht="12.75">
      <c r="A12" s="3"/>
      <c r="B12" s="3"/>
      <c r="C12" s="45" t="s">
        <v>7</v>
      </c>
      <c r="D12" s="45" t="s">
        <v>7</v>
      </c>
      <c r="F12" s="87"/>
      <c r="G12" s="87"/>
      <c r="H12" s="87"/>
      <c r="I12" s="87"/>
      <c r="J12" s="88"/>
    </row>
    <row r="13" spans="1:10" s="51" customFormat="1" ht="12">
      <c r="A13" s="50"/>
      <c r="C13" s="52"/>
      <c r="D13" s="52"/>
      <c r="F13" s="91"/>
      <c r="G13" s="91"/>
      <c r="H13" s="91"/>
      <c r="I13" s="91"/>
      <c r="J13" s="84"/>
    </row>
    <row r="14" spans="1:10" s="51" customFormat="1" ht="12.75">
      <c r="A14" s="5">
        <v>1</v>
      </c>
      <c r="B14" s="10" t="s">
        <v>76</v>
      </c>
      <c r="C14" s="6">
        <f>'[16]klse'!I111</f>
        <v>567022</v>
      </c>
      <c r="D14" s="6">
        <v>562221</v>
      </c>
      <c r="F14" s="92"/>
      <c r="G14" s="92"/>
      <c r="H14" s="92"/>
      <c r="I14" s="92"/>
      <c r="J14" s="84"/>
    </row>
    <row r="15" spans="1:10" s="51" customFormat="1" ht="12.75">
      <c r="A15" s="5">
        <v>2</v>
      </c>
      <c r="B15" s="8" t="s">
        <v>54</v>
      </c>
      <c r="C15" s="6">
        <f>'[16]klse'!I112</f>
        <v>25091</v>
      </c>
      <c r="D15" s="6">
        <v>23646</v>
      </c>
      <c r="F15" s="92"/>
      <c r="G15" s="92"/>
      <c r="H15" s="92"/>
      <c r="I15" s="92"/>
      <c r="J15" s="84"/>
    </row>
    <row r="16" spans="1:10" s="51" customFormat="1" ht="12.75">
      <c r="A16" s="5">
        <v>3</v>
      </c>
      <c r="B16" s="4" t="s">
        <v>38</v>
      </c>
      <c r="C16" s="6">
        <f>'[16]klse'!I113</f>
        <v>0</v>
      </c>
      <c r="D16" s="6">
        <v>880</v>
      </c>
      <c r="F16" s="92"/>
      <c r="G16" s="92"/>
      <c r="H16" s="92"/>
      <c r="I16" s="92"/>
      <c r="J16" s="84"/>
    </row>
    <row r="17" spans="1:10" s="51" customFormat="1" ht="12.75">
      <c r="A17" s="5">
        <v>4</v>
      </c>
      <c r="B17" s="4" t="s">
        <v>77</v>
      </c>
      <c r="C17" s="6">
        <f>'[16]klse'!I114</f>
        <v>488116</v>
      </c>
      <c r="D17" s="6">
        <v>499042</v>
      </c>
      <c r="F17" s="92"/>
      <c r="G17" s="92"/>
      <c r="H17" s="92"/>
      <c r="I17" s="92"/>
      <c r="J17" s="84"/>
    </row>
    <row r="18" spans="1:10" s="51" customFormat="1" ht="12.75">
      <c r="A18">
        <v>5</v>
      </c>
      <c r="B18" s="4" t="s">
        <v>39</v>
      </c>
      <c r="C18" s="6">
        <f>'[16]klse'!I115</f>
        <v>2072</v>
      </c>
      <c r="D18" s="6">
        <v>2072</v>
      </c>
      <c r="F18" s="92"/>
      <c r="G18" s="92"/>
      <c r="H18" s="92"/>
      <c r="I18" s="92"/>
      <c r="J18" s="84"/>
    </row>
    <row r="19" spans="1:10" s="54" customFormat="1" ht="12.75">
      <c r="A19" s="53"/>
      <c r="C19" s="55"/>
      <c r="D19" s="55"/>
      <c r="F19" s="93"/>
      <c r="G19" s="93"/>
      <c r="H19" s="92"/>
      <c r="I19" s="92"/>
      <c r="J19" s="94"/>
    </row>
    <row r="20" spans="1:9" ht="12.75">
      <c r="A20">
        <v>6</v>
      </c>
      <c r="B20" s="4" t="s">
        <v>40</v>
      </c>
      <c r="C20" s="100"/>
      <c r="D20" s="100"/>
      <c r="F20" s="95"/>
      <c r="G20" s="95"/>
      <c r="H20" s="92"/>
      <c r="I20" s="92"/>
    </row>
    <row r="21" spans="2:9" ht="12.75">
      <c r="B21" s="101" t="s">
        <v>88</v>
      </c>
      <c r="C21" s="6">
        <f>'[16]klse'!I118</f>
        <v>322220</v>
      </c>
      <c r="D21" s="6">
        <v>379745</v>
      </c>
      <c r="F21" s="92"/>
      <c r="G21" s="92"/>
      <c r="H21" s="92"/>
      <c r="I21" s="92"/>
    </row>
    <row r="22" spans="2:9" ht="12.75">
      <c r="B22" s="10" t="s">
        <v>78</v>
      </c>
      <c r="C22" s="6">
        <f>'[16]klse'!I119</f>
        <v>66173</v>
      </c>
      <c r="D22" s="6">
        <v>42214</v>
      </c>
      <c r="F22" s="92"/>
      <c r="G22" s="92"/>
      <c r="H22" s="92"/>
      <c r="I22" s="92"/>
    </row>
    <row r="23" spans="2:9" ht="12.75">
      <c r="B23" s="10" t="s">
        <v>94</v>
      </c>
      <c r="C23" s="6">
        <f>'[16]klse'!I120-6713</f>
        <v>91924</v>
      </c>
      <c r="D23" s="6">
        <v>32160</v>
      </c>
      <c r="F23" s="92"/>
      <c r="G23" s="92"/>
      <c r="H23" s="92"/>
      <c r="I23" s="92"/>
    </row>
    <row r="24" spans="2:9" ht="12.75" hidden="1">
      <c r="B24" s="10" t="s">
        <v>51</v>
      </c>
      <c r="C24" s="6">
        <f>'[16]klse'!I121</f>
        <v>0</v>
      </c>
      <c r="D24" s="6">
        <v>0</v>
      </c>
      <c r="F24" s="92"/>
      <c r="G24" s="92"/>
      <c r="H24" s="92"/>
      <c r="I24" s="92"/>
    </row>
    <row r="25" spans="2:9" ht="12.75">
      <c r="B25" s="10" t="s">
        <v>80</v>
      </c>
      <c r="C25" s="6">
        <f>'[16]klse'!I122+6713</f>
        <v>21358</v>
      </c>
      <c r="D25" s="6">
        <v>24558</v>
      </c>
      <c r="F25" s="92"/>
      <c r="G25" s="92"/>
      <c r="H25" s="92"/>
      <c r="I25" s="92"/>
    </row>
    <row r="26" spans="2:9" ht="12.75">
      <c r="B26" s="10" t="s">
        <v>97</v>
      </c>
      <c r="C26" s="6">
        <f>'[16]klse'!I123</f>
        <v>59925</v>
      </c>
      <c r="D26" s="6">
        <v>34127</v>
      </c>
      <c r="F26" s="92"/>
      <c r="G26" s="92"/>
      <c r="H26" s="92"/>
      <c r="I26" s="92"/>
    </row>
    <row r="27" spans="2:9" ht="12.75">
      <c r="B27" s="10" t="s">
        <v>52</v>
      </c>
      <c r="C27" s="6">
        <f>'[16]klse'!I124</f>
        <v>81643</v>
      </c>
      <c r="D27" s="6">
        <v>98299</v>
      </c>
      <c r="F27" s="92"/>
      <c r="G27" s="92"/>
      <c r="H27" s="92"/>
      <c r="I27" s="92"/>
    </row>
    <row r="28" spans="2:9" ht="12.75">
      <c r="B28" s="10" t="s">
        <v>53</v>
      </c>
      <c r="C28" s="6">
        <f>'[16]klse'!I125</f>
        <v>6856</v>
      </c>
      <c r="D28" s="6">
        <v>14742</v>
      </c>
      <c r="F28" s="92"/>
      <c r="G28" s="92"/>
      <c r="H28" s="92"/>
      <c r="I28" s="92"/>
    </row>
    <row r="29" spans="2:9" ht="12.75">
      <c r="B29" s="10"/>
      <c r="C29" s="102">
        <f>SUM(C21:C28)</f>
        <v>650099</v>
      </c>
      <c r="D29" s="102">
        <v>625845</v>
      </c>
      <c r="F29" s="96"/>
      <c r="G29" s="96"/>
      <c r="H29" s="92"/>
      <c r="I29" s="92"/>
    </row>
    <row r="30" spans="3:9" ht="12.75">
      <c r="C30" s="100"/>
      <c r="D30" s="100"/>
      <c r="F30" s="95"/>
      <c r="G30" s="95"/>
      <c r="H30" s="92"/>
      <c r="I30" s="92"/>
    </row>
    <row r="31" spans="1:9" ht="12.75">
      <c r="A31">
        <v>7</v>
      </c>
      <c r="B31" s="4" t="s">
        <v>41</v>
      </c>
      <c r="C31" s="100"/>
      <c r="D31" s="100"/>
      <c r="F31" s="95"/>
      <c r="G31" s="95"/>
      <c r="H31" s="92"/>
      <c r="I31" s="92"/>
    </row>
    <row r="32" spans="2:9" ht="12.75">
      <c r="B32" s="10" t="s">
        <v>81</v>
      </c>
      <c r="C32" s="6">
        <f>'[16]klse'!I131</f>
        <v>178062</v>
      </c>
      <c r="D32" s="6">
        <v>171383</v>
      </c>
      <c r="F32" s="92"/>
      <c r="G32" s="92"/>
      <c r="H32" s="92"/>
      <c r="I32" s="92"/>
    </row>
    <row r="33" spans="2:9" ht="12.75">
      <c r="B33" s="10" t="s">
        <v>79</v>
      </c>
      <c r="C33" s="6">
        <f>'[16]klse'!I132</f>
        <v>124384</v>
      </c>
      <c r="D33" s="6">
        <v>125469</v>
      </c>
      <c r="F33" s="92"/>
      <c r="G33" s="92"/>
      <c r="H33" s="92"/>
      <c r="I33" s="92"/>
    </row>
    <row r="34" spans="2:9" ht="12.75">
      <c r="B34" s="10" t="s">
        <v>98</v>
      </c>
      <c r="C34" s="6">
        <f>'[16]klse'!I133</f>
        <v>2997</v>
      </c>
      <c r="D34" s="6">
        <v>3273</v>
      </c>
      <c r="F34" s="92"/>
      <c r="G34" s="92"/>
      <c r="H34" s="92"/>
      <c r="I34" s="92"/>
    </row>
    <row r="35" spans="2:9" ht="12.75">
      <c r="B35" s="10" t="s">
        <v>82</v>
      </c>
      <c r="C35" s="6">
        <f>'[16]klse'!I134</f>
        <v>23469</v>
      </c>
      <c r="D35" s="6">
        <v>24643</v>
      </c>
      <c r="F35" s="92"/>
      <c r="G35" s="92"/>
      <c r="H35" s="92"/>
      <c r="I35" s="92"/>
    </row>
    <row r="36" spans="2:9" ht="12.75">
      <c r="B36" s="4" t="s">
        <v>42</v>
      </c>
      <c r="C36" s="6">
        <f>'[16]klse'!I135</f>
        <v>36875</v>
      </c>
      <c r="D36" s="6">
        <v>58992</v>
      </c>
      <c r="F36" s="92"/>
      <c r="G36" s="92"/>
      <c r="H36" s="92"/>
      <c r="I36" s="92"/>
    </row>
    <row r="37" spans="2:9" ht="12.75" hidden="1">
      <c r="B37" s="10" t="s">
        <v>83</v>
      </c>
      <c r="C37" s="6">
        <f>'[16]klse'!I136</f>
        <v>0</v>
      </c>
      <c r="D37" s="6">
        <v>0</v>
      </c>
      <c r="F37" s="92"/>
      <c r="G37" s="92"/>
      <c r="H37" s="92"/>
      <c r="I37" s="92"/>
    </row>
    <row r="38" spans="2:9" ht="12.75">
      <c r="B38" s="10"/>
      <c r="C38" s="102">
        <f>SUM(C32:C37)</f>
        <v>365787</v>
      </c>
      <c r="D38" s="102">
        <v>383760</v>
      </c>
      <c r="F38" s="96"/>
      <c r="G38" s="96"/>
      <c r="H38" s="92"/>
      <c r="I38" s="92"/>
    </row>
    <row r="39" spans="3:9" ht="12.75">
      <c r="C39" s="100"/>
      <c r="D39" s="100"/>
      <c r="F39" s="95"/>
      <c r="G39" s="95"/>
      <c r="H39" s="92"/>
      <c r="I39" s="92"/>
    </row>
    <row r="40" spans="1:9" ht="12.75">
      <c r="A40">
        <v>8</v>
      </c>
      <c r="B40" s="4" t="s">
        <v>43</v>
      </c>
      <c r="C40" s="100">
        <f>C29-C38</f>
        <v>284312</v>
      </c>
      <c r="D40" s="100">
        <v>242085</v>
      </c>
      <c r="F40" s="96"/>
      <c r="G40" s="96"/>
      <c r="H40" s="92"/>
      <c r="I40" s="92"/>
    </row>
    <row r="41" spans="3:9" ht="12.75">
      <c r="C41" s="100"/>
      <c r="D41" s="100"/>
      <c r="F41" s="96"/>
      <c r="G41" s="96"/>
      <c r="H41" s="92"/>
      <c r="I41" s="92"/>
    </row>
    <row r="42" spans="3:9" ht="12.75">
      <c r="C42" s="103">
        <f>C14+C16+C15+C17+C18+C40</f>
        <v>1366613</v>
      </c>
      <c r="D42" s="103">
        <v>1329946</v>
      </c>
      <c r="F42" s="96"/>
      <c r="G42" s="96"/>
      <c r="H42" s="92"/>
      <c r="I42" s="92"/>
    </row>
    <row r="43" spans="3:9" ht="12.75">
      <c r="C43" s="100"/>
      <c r="D43" s="100"/>
      <c r="F43" s="95"/>
      <c r="G43" s="95"/>
      <c r="H43" s="92"/>
      <c r="I43" s="92"/>
    </row>
    <row r="44" spans="1:9" ht="12.75">
      <c r="A44">
        <v>9</v>
      </c>
      <c r="B44" s="4" t="s">
        <v>44</v>
      </c>
      <c r="C44" s="100"/>
      <c r="D44" s="100"/>
      <c r="F44" s="95"/>
      <c r="G44" s="95"/>
      <c r="H44" s="92"/>
      <c r="I44" s="92"/>
    </row>
    <row r="45" spans="2:9" ht="12.75">
      <c r="B45" s="4" t="s">
        <v>45</v>
      </c>
      <c r="C45" s="6">
        <f>'[16]klse'!I144</f>
        <v>142765</v>
      </c>
      <c r="D45" s="6">
        <v>142765</v>
      </c>
      <c r="F45" s="92"/>
      <c r="G45" s="92"/>
      <c r="H45" s="92"/>
      <c r="I45" s="92"/>
    </row>
    <row r="46" spans="2:9" ht="12.75">
      <c r="B46" s="4" t="s">
        <v>46</v>
      </c>
      <c r="C46" s="6"/>
      <c r="D46" s="6"/>
      <c r="F46" s="92"/>
      <c r="G46" s="92"/>
      <c r="H46" s="92"/>
      <c r="I46" s="92"/>
    </row>
    <row r="47" spans="2:9" ht="12.75">
      <c r="B47" s="4" t="s">
        <v>100</v>
      </c>
      <c r="C47" s="6">
        <f>'[16]klse'!I146</f>
        <v>11144</v>
      </c>
      <c r="D47" s="6">
        <v>11144</v>
      </c>
      <c r="F47" s="92"/>
      <c r="G47" s="92"/>
      <c r="H47" s="92"/>
      <c r="I47" s="92"/>
    </row>
    <row r="48" spans="2:9" ht="12.75">
      <c r="B48" s="4" t="s">
        <v>101</v>
      </c>
      <c r="C48" s="6">
        <f>'[16]klse'!I147</f>
        <v>455062</v>
      </c>
      <c r="D48" s="6">
        <v>418395</v>
      </c>
      <c r="F48" s="92"/>
      <c r="G48" s="92"/>
      <c r="H48" s="92"/>
      <c r="I48" s="92"/>
    </row>
    <row r="49" spans="3:9" ht="12.75">
      <c r="C49" s="104">
        <f>SUM(C45:C48)</f>
        <v>608971</v>
      </c>
      <c r="D49" s="104">
        <v>572304</v>
      </c>
      <c r="F49" s="97"/>
      <c r="G49" s="97"/>
      <c r="H49" s="92"/>
      <c r="I49" s="92"/>
    </row>
    <row r="50" spans="3:9" ht="12.75">
      <c r="C50" s="105"/>
      <c r="D50" s="105"/>
      <c r="F50" s="98"/>
      <c r="G50" s="98"/>
      <c r="H50" s="92"/>
      <c r="I50" s="92"/>
    </row>
    <row r="51" spans="1:9" ht="12.75">
      <c r="A51">
        <v>10</v>
      </c>
      <c r="B51" s="10" t="s">
        <v>49</v>
      </c>
      <c r="C51" s="6">
        <f>'[16]klse'!I150</f>
        <v>0</v>
      </c>
      <c r="D51" s="6">
        <v>0</v>
      </c>
      <c r="F51" s="92"/>
      <c r="G51" s="92"/>
      <c r="H51" s="92"/>
      <c r="I51" s="92"/>
    </row>
    <row r="52" spans="3:9" ht="12.75">
      <c r="C52" s="105"/>
      <c r="D52" s="105"/>
      <c r="F52" s="98"/>
      <c r="G52" s="98"/>
      <c r="H52" s="92"/>
      <c r="I52" s="92"/>
    </row>
    <row r="53" spans="1:9" ht="12.75">
      <c r="A53">
        <v>11</v>
      </c>
      <c r="B53" s="4" t="s">
        <v>47</v>
      </c>
      <c r="C53" s="6">
        <f>'[16]klse'!I152</f>
        <v>750000</v>
      </c>
      <c r="D53" s="6">
        <v>750000</v>
      </c>
      <c r="F53" s="92"/>
      <c r="G53" s="92"/>
      <c r="H53" s="92"/>
      <c r="I53" s="92"/>
    </row>
    <row r="54" spans="3:9" ht="12.75">
      <c r="C54" s="105"/>
      <c r="D54" s="105"/>
      <c r="F54" s="98"/>
      <c r="G54" s="98"/>
      <c r="H54" s="92"/>
      <c r="I54" s="92"/>
    </row>
    <row r="55" spans="1:9" ht="12.75">
      <c r="A55">
        <v>12</v>
      </c>
      <c r="B55" s="4" t="s">
        <v>48</v>
      </c>
      <c r="C55" s="6">
        <f>'[16]klse'!I154</f>
        <v>7642</v>
      </c>
      <c r="D55" s="6">
        <v>7642</v>
      </c>
      <c r="F55" s="92"/>
      <c r="G55" s="92"/>
      <c r="H55" s="92"/>
      <c r="I55" s="92"/>
    </row>
    <row r="56" spans="3:9" ht="12.75">
      <c r="C56" s="100"/>
      <c r="D56" s="100"/>
      <c r="F56" s="95"/>
      <c r="G56" s="95"/>
      <c r="H56" s="92"/>
      <c r="I56" s="92"/>
    </row>
    <row r="57" spans="3:9" ht="12.75">
      <c r="C57" s="103">
        <f>SUM(C49:C56)</f>
        <v>1366613</v>
      </c>
      <c r="D57" s="103">
        <v>1329946</v>
      </c>
      <c r="F57" s="96"/>
      <c r="G57" s="96"/>
      <c r="H57" s="92"/>
      <c r="I57" s="92"/>
    </row>
    <row r="58" spans="3:9" ht="12.75">
      <c r="C58" s="100"/>
      <c r="D58" s="100"/>
      <c r="F58" s="95"/>
      <c r="G58" s="95"/>
      <c r="H58" s="92"/>
      <c r="I58" s="92"/>
    </row>
    <row r="59" spans="1:9" ht="12.75">
      <c r="A59">
        <v>13</v>
      </c>
      <c r="B59" s="10" t="s">
        <v>57</v>
      </c>
      <c r="C59" s="106">
        <f>ROUND((C49-C17-C18)/285530,2)</f>
        <v>0.42</v>
      </c>
      <c r="D59" s="106">
        <f>ROUND((D49-D17-D18)/285530,2)</f>
        <v>0.25</v>
      </c>
      <c r="E59" s="6"/>
      <c r="F59" s="99"/>
      <c r="G59" s="99"/>
      <c r="H59" s="92"/>
      <c r="I59" s="92"/>
    </row>
    <row r="60" spans="8:9" ht="12.75">
      <c r="H60" s="92"/>
      <c r="I60" s="92"/>
    </row>
    <row r="61" spans="3:9" ht="12.75">
      <c r="C61" s="155"/>
      <c r="D61" s="155"/>
      <c r="H61" s="92"/>
      <c r="I61" s="92"/>
    </row>
    <row r="62" spans="8:9" ht="12.75">
      <c r="H62" s="92"/>
      <c r="I62" s="92"/>
    </row>
    <row r="63" spans="8:9" ht="12.75">
      <c r="H63" s="92"/>
      <c r="I63" s="92"/>
    </row>
    <row r="64" spans="8:9" ht="12.75">
      <c r="H64" s="92"/>
      <c r="I64" s="92"/>
    </row>
    <row r="65" spans="8:9" ht="12.75">
      <c r="H65" s="92"/>
      <c r="I65" s="92"/>
    </row>
    <row r="66" spans="8:9" ht="12.75">
      <c r="H66" s="92"/>
      <c r="I66" s="92"/>
    </row>
    <row r="67" spans="8:9" ht="12.75">
      <c r="H67" s="92"/>
      <c r="I67" s="92"/>
    </row>
    <row r="68" spans="8:9" ht="12.75">
      <c r="H68" s="92"/>
      <c r="I68" s="92"/>
    </row>
    <row r="69" spans="8:9" ht="12.75">
      <c r="H69" s="92"/>
      <c r="I69" s="92"/>
    </row>
  </sheetData>
  <printOptions horizontalCentered="1"/>
  <pageMargins left="0.5" right="0.5" top="0.5" bottom="0.5" header="0.196850393700787" footer="0.19685039370078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ROTHMANS OF PALL MALL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 DEPARTMENT</dc:creator>
  <cp:keywords/>
  <dc:description/>
  <cp:lastModifiedBy>Nicholas_Soon</cp:lastModifiedBy>
  <cp:lastPrinted>2002-07-17T02:19:55Z</cp:lastPrinted>
  <dcterms:created xsi:type="dcterms:W3CDTF">2000-02-03T01:25:19Z</dcterms:created>
  <dcterms:modified xsi:type="dcterms:W3CDTF">2002-07-17T02:40:35Z</dcterms:modified>
  <cp:category/>
  <cp:version/>
  <cp:contentType/>
  <cp:contentStatus/>
</cp:coreProperties>
</file>